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0" yWindow="0" windowWidth="27320" windowHeight="12980" activeTab="1"/>
  </bookViews>
  <sheets>
    <sheet name="Прайс" sheetId="1" r:id="rId1"/>
    <sheet name="КП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D5" i="2"/>
  <c r="E5" i="2"/>
  <c r="F5" i="2"/>
  <c r="G5" i="2"/>
  <c r="H5" i="2"/>
  <c r="I5" i="2"/>
  <c r="J5" i="2"/>
  <c r="E4" i="2"/>
  <c r="F4" i="2"/>
  <c r="G4" i="2"/>
  <c r="H4" i="2"/>
  <c r="I4" i="2"/>
  <c r="J4" i="2"/>
  <c r="D4" i="2"/>
  <c r="A5" i="2"/>
  <c r="B5" i="2"/>
  <c r="A6" i="2"/>
  <c r="B6" i="2"/>
  <c r="B4" i="2"/>
  <c r="A4" i="2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3" i="1"/>
  <c r="F3" i="1"/>
  <c r="J2" i="1"/>
  <c r="F2" i="1"/>
</calcChain>
</file>

<file path=xl/sharedStrings.xml><?xml version="1.0" encoding="utf-8"?>
<sst xmlns="http://schemas.openxmlformats.org/spreadsheetml/2006/main" count="31" uniqueCount="28">
  <si>
    <t>Всасывающая форсунка для пленочных переливных бассейнов. Всасывающий поток 7 м3/ч. При скорости потока 0,5м/с (EN 13451-1). Соединение с трубой Ø75 или Ø 90</t>
  </si>
  <si>
    <t>41519</t>
  </si>
  <si>
    <t>Переливные решетки. Параллельные элементы решеток. Выполнены из полипропилена, устойчивого к УФ. Их гибкость позволяет сгибать их с радиусом до 5м.                                               Высота 24 мм, ширина 245мм.</t>
  </si>
  <si>
    <t>05582</t>
  </si>
  <si>
    <t>90º угловые элементы для переливных каналов.                                         Высота 22 мм, ширина 245мм.</t>
  </si>
  <si>
    <t>22380</t>
  </si>
  <si>
    <t>Донный слив для пленочного бассейна из полиэстера и стеклопластика размером 355мм х 355мм. С прокладками, фланцем и винтами. Выпускное соединение Ø125 мм. Поток 45м3/ч.</t>
  </si>
  <si>
    <t>22419</t>
  </si>
  <si>
    <t>Регулируемая выпускная форсунка пленочного бассейна с прокладками, фланцами и винтами. Производительность 13,5м3/ч. Внешнее соединение Ø63</t>
  </si>
  <si>
    <t>15864</t>
  </si>
  <si>
    <t>Всасывающая форсунка для пленочного бассейна 2" наружная резьба и внутренний диаметр 50мм. Из белого ABS-пластика, с крышками, прокладками и винтами. Рекомендуется установка с закладной трубой 15663.</t>
  </si>
  <si>
    <t>00332</t>
  </si>
  <si>
    <t>Наименование</t>
  </si>
  <si>
    <t>Стр. в каталоге</t>
  </si>
  <si>
    <t>Артикул</t>
  </si>
  <si>
    <t>Цена за шт.</t>
  </si>
  <si>
    <t>Кол-во</t>
  </si>
  <si>
    <t>Розничная цена со склада в России с НДС</t>
  </si>
  <si>
    <t>Trace</t>
  </si>
  <si>
    <t>Odinzovo</t>
  </si>
  <si>
    <r>
      <t>Цена за шт. 75</t>
    </r>
    <r>
      <rPr>
        <b/>
        <sz val="11"/>
        <color theme="1"/>
        <rFont val="Calibri"/>
        <family val="2"/>
        <charset val="204"/>
      </rPr>
      <t>€</t>
    </r>
  </si>
  <si>
    <t>Закладная труба 2" внутренняя резьба</t>
  </si>
  <si>
    <t>15663</t>
  </si>
  <si>
    <t>Разделитель дорожек Moscow с поплавками, шнуром из полиэстера (код 00210) и крюком (код 00207). Длина 25м.</t>
  </si>
  <si>
    <t>00190</t>
  </si>
  <si>
    <t>Опорная стойка разделителя дорожек. AISI-316. Для использования с анкерными болтами 00141 и 00142</t>
  </si>
  <si>
    <t>00140</t>
  </si>
  <si>
    <t>55555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</si>
</sst>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#,##0.00\ &quot;₽&quot;"/>
    <numFmt numFmtId="166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49" fontId="0" fillId="2" borderId="0" xfId="0" applyNumberFormat="1" applyFill="1"/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70" zoomScaleNormal="70" zoomScalePageLayoutView="70" workbookViewId="0">
      <selection activeCell="C2" sqref="C2"/>
    </sheetView>
  </sheetViews>
  <sheetFormatPr baseColWidth="10" defaultColWidth="8.83203125" defaultRowHeight="14" x14ac:dyDescent="0"/>
  <cols>
    <col min="1" max="10" width="14.5" customWidth="1"/>
  </cols>
  <sheetData>
    <row r="1" spans="1:10" ht="42">
      <c r="A1" s="9" t="s">
        <v>12</v>
      </c>
      <c r="B1" s="10" t="s">
        <v>13</v>
      </c>
      <c r="C1" s="11" t="s">
        <v>14</v>
      </c>
      <c r="D1" s="12" t="s">
        <v>15</v>
      </c>
      <c r="E1" s="13" t="s">
        <v>16</v>
      </c>
      <c r="F1" s="14" t="s">
        <v>17</v>
      </c>
      <c r="G1" s="2" t="s">
        <v>18</v>
      </c>
      <c r="H1" s="2" t="s">
        <v>19</v>
      </c>
      <c r="I1" s="15" t="s">
        <v>20</v>
      </c>
      <c r="J1" s="14" t="s">
        <v>17</v>
      </c>
    </row>
    <row r="2" spans="1:10" ht="182">
      <c r="A2" s="1" t="s">
        <v>0</v>
      </c>
      <c r="B2" s="2">
        <v>93</v>
      </c>
      <c r="C2" s="3" t="s">
        <v>1</v>
      </c>
      <c r="D2" s="4">
        <v>100</v>
      </c>
      <c r="E2" s="5">
        <v>36</v>
      </c>
      <c r="F2" s="6">
        <f t="shared" ref="F2:F10" si="0">D2*E2</f>
        <v>3600</v>
      </c>
      <c r="G2" s="2">
        <v>179</v>
      </c>
      <c r="H2" s="2">
        <v>0</v>
      </c>
      <c r="I2" s="7">
        <v>111</v>
      </c>
      <c r="J2" s="7">
        <f>I2*E2</f>
        <v>3996</v>
      </c>
    </row>
    <row r="3" spans="1:10" ht="196">
      <c r="A3" s="1" t="s">
        <v>2</v>
      </c>
      <c r="B3" s="2">
        <v>74</v>
      </c>
      <c r="C3" s="3" t="s">
        <v>3</v>
      </c>
      <c r="D3" s="8">
        <v>101</v>
      </c>
      <c r="E3" s="2">
        <v>335</v>
      </c>
      <c r="F3" s="6">
        <f t="shared" si="0"/>
        <v>33835</v>
      </c>
      <c r="G3" s="2">
        <v>6488</v>
      </c>
      <c r="H3" s="2">
        <v>67</v>
      </c>
      <c r="I3" s="7">
        <v>112</v>
      </c>
      <c r="J3" s="7">
        <f>I3*E3</f>
        <v>37520</v>
      </c>
    </row>
    <row r="4" spans="1:10" ht="84">
      <c r="A4" s="1" t="s">
        <v>4</v>
      </c>
      <c r="B4" s="2">
        <v>77</v>
      </c>
      <c r="C4" s="3" t="s">
        <v>5</v>
      </c>
      <c r="D4" s="8">
        <v>102</v>
      </c>
      <c r="E4" s="2">
        <v>4</v>
      </c>
      <c r="F4" s="6">
        <f t="shared" si="0"/>
        <v>408</v>
      </c>
      <c r="G4" s="2">
        <v>1099</v>
      </c>
      <c r="H4" s="2">
        <v>17</v>
      </c>
      <c r="I4" s="7">
        <v>113</v>
      </c>
      <c r="J4" s="7">
        <f t="shared" ref="J4:J10" si="1">I4*E4</f>
        <v>452</v>
      </c>
    </row>
    <row r="5" spans="1:10" ht="196">
      <c r="A5" s="1" t="s">
        <v>6</v>
      </c>
      <c r="B5" s="2">
        <v>102</v>
      </c>
      <c r="C5" s="3" t="s">
        <v>7</v>
      </c>
      <c r="D5" s="4">
        <v>103</v>
      </c>
      <c r="E5" s="5">
        <v>2</v>
      </c>
      <c r="F5" s="6">
        <f t="shared" si="0"/>
        <v>206</v>
      </c>
      <c r="G5" s="2">
        <v>0</v>
      </c>
      <c r="H5" s="2">
        <v>0</v>
      </c>
      <c r="I5" s="7">
        <v>114</v>
      </c>
      <c r="J5" s="7">
        <f t="shared" si="1"/>
        <v>228</v>
      </c>
    </row>
    <row r="6" spans="1:10" ht="168">
      <c r="A6" s="1" t="s">
        <v>8</v>
      </c>
      <c r="B6" s="2">
        <v>104</v>
      </c>
      <c r="C6" s="3" t="s">
        <v>9</v>
      </c>
      <c r="D6" s="16">
        <v>104</v>
      </c>
      <c r="E6" s="5">
        <v>34</v>
      </c>
      <c r="F6" s="6">
        <f t="shared" si="0"/>
        <v>3536</v>
      </c>
      <c r="G6" s="2">
        <v>555</v>
      </c>
      <c r="H6" s="2">
        <v>6</v>
      </c>
      <c r="I6" s="7">
        <v>115</v>
      </c>
      <c r="J6" s="7">
        <f t="shared" si="1"/>
        <v>3910</v>
      </c>
    </row>
    <row r="7" spans="1:10" ht="238">
      <c r="A7" s="1" t="s">
        <v>10</v>
      </c>
      <c r="B7" s="2">
        <v>105</v>
      </c>
      <c r="C7" s="3" t="s">
        <v>11</v>
      </c>
      <c r="D7" s="4">
        <v>105</v>
      </c>
      <c r="E7" s="5">
        <v>4</v>
      </c>
      <c r="F7" s="6">
        <f t="shared" si="0"/>
        <v>420</v>
      </c>
      <c r="G7" s="2">
        <v>2041</v>
      </c>
      <c r="H7" s="2">
        <v>32</v>
      </c>
      <c r="I7" s="7">
        <v>116</v>
      </c>
      <c r="J7" s="7">
        <f t="shared" si="1"/>
        <v>464</v>
      </c>
    </row>
    <row r="8" spans="1:10" ht="42">
      <c r="A8" s="1" t="s">
        <v>21</v>
      </c>
      <c r="B8" s="2">
        <v>107</v>
      </c>
      <c r="C8" s="3" t="s">
        <v>22</v>
      </c>
      <c r="D8" s="4">
        <v>106</v>
      </c>
      <c r="E8" s="5">
        <v>4</v>
      </c>
      <c r="F8" s="6">
        <f t="shared" si="0"/>
        <v>424</v>
      </c>
      <c r="G8" s="2">
        <v>6051</v>
      </c>
      <c r="H8" s="2">
        <v>21</v>
      </c>
      <c r="I8" s="7">
        <v>117</v>
      </c>
      <c r="J8" s="7">
        <f t="shared" si="1"/>
        <v>468</v>
      </c>
    </row>
    <row r="9" spans="1:10" ht="126">
      <c r="A9" s="1" t="s">
        <v>23</v>
      </c>
      <c r="B9" s="2">
        <v>359</v>
      </c>
      <c r="C9" s="3" t="s">
        <v>24</v>
      </c>
      <c r="D9" s="4">
        <v>107</v>
      </c>
      <c r="E9" s="5">
        <v>4</v>
      </c>
      <c r="F9" s="6">
        <f t="shared" si="0"/>
        <v>428</v>
      </c>
      <c r="G9" s="2">
        <v>57</v>
      </c>
      <c r="H9" s="2">
        <v>0</v>
      </c>
      <c r="I9" s="7">
        <v>118</v>
      </c>
      <c r="J9" s="7">
        <f t="shared" si="1"/>
        <v>472</v>
      </c>
    </row>
    <row r="10" spans="1:10" ht="112">
      <c r="A10" s="1" t="s">
        <v>25</v>
      </c>
      <c r="B10" s="2">
        <v>364</v>
      </c>
      <c r="C10" s="3" t="s">
        <v>26</v>
      </c>
      <c r="D10" s="4">
        <v>108</v>
      </c>
      <c r="E10" s="5">
        <v>8</v>
      </c>
      <c r="F10" s="6">
        <f t="shared" si="0"/>
        <v>864</v>
      </c>
      <c r="G10" s="2">
        <v>108</v>
      </c>
      <c r="H10" s="2">
        <v>34</v>
      </c>
      <c r="I10" s="7">
        <v>119</v>
      </c>
      <c r="J10" s="7">
        <f t="shared" si="1"/>
        <v>952</v>
      </c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6"/>
  <sheetViews>
    <sheetView tabSelected="1" topLeftCell="A3" workbookViewId="0">
      <selection activeCell="C4" sqref="C4"/>
    </sheetView>
  </sheetViews>
  <sheetFormatPr baseColWidth="10" defaultColWidth="8.83203125" defaultRowHeight="14" x14ac:dyDescent="0"/>
  <cols>
    <col min="1" max="1" width="18.6640625" style="18" customWidth="1"/>
    <col min="3" max="3" width="8.83203125" style="17"/>
  </cols>
  <sheetData>
    <row r="4" spans="1:10" ht="196">
      <c r="A4" s="18" t="str">
        <f>IFERROR(INDEX(Прайс!A$2:A$10,MATCH(КП!$C4,Прайс!$C$2:$C$10,0)),0)</f>
        <v>Всасывающая форсунка для пленочного бассейна 2" наружная резьба и внутренний диаметр 50мм. Из белого ABS-пластика, с крышками, прокладками и винтами. Рекомендуется установка с закладной трубой 15663.</v>
      </c>
      <c r="B4" s="18">
        <f>IFERROR(INDEX(Прайс!B$2:B$10,MATCH(КП!$C4,Прайс!$C$2:$C$10,0)),0)</f>
        <v>105</v>
      </c>
      <c r="C4" s="19" t="s">
        <v>11</v>
      </c>
      <c r="D4" s="18">
        <f>IFERROR(INDEX(Прайс!D$2:D$10,MATCH(КП!$C4,Прайс!$C$2:$C$10,0)),0)</f>
        <v>105</v>
      </c>
      <c r="E4" s="18">
        <f>IFERROR(INDEX(Прайс!E$2:E$10,MATCH(КП!$C4,Прайс!$C$2:$C$10,0)),0)</f>
        <v>4</v>
      </c>
      <c r="F4" s="18">
        <f>IFERROR(INDEX(Прайс!F$2:F$10,MATCH(КП!$C4,Прайс!$C$2:$C$10,0)),0)</f>
        <v>420</v>
      </c>
      <c r="G4" s="18">
        <f>IFERROR(INDEX(Прайс!G$2:G$10,MATCH(КП!$C4,Прайс!$C$2:$C$10,0)),0)</f>
        <v>2041</v>
      </c>
      <c r="H4" s="18">
        <f>IFERROR(INDEX(Прайс!H$2:H$10,MATCH(КП!$C4,Прайс!$C$2:$C$10,0)),0)</f>
        <v>32</v>
      </c>
      <c r="I4" s="18">
        <f>IFERROR(INDEX(Прайс!I$2:I$10,MATCH(КП!$C4,Прайс!$C$2:$C$10,0)),0)</f>
        <v>116</v>
      </c>
      <c r="J4" s="18">
        <f>IFERROR(INDEX(Прайс!J$2:J$10,MATCH(КП!$C4,Прайс!$C$2:$C$10,0)),0)</f>
        <v>464</v>
      </c>
    </row>
    <row r="5" spans="1:10" ht="140">
      <c r="A5" s="18" t="str">
        <f>IFERROR(INDEX(Прайс!A$2:A$10,MATCH(КП!$C5,Прайс!$C$2:$C$10,0)),0)</f>
        <v>Всасывающая форсунка для пленочных переливных бассейнов. Всасывающий поток 7 м3/ч. При скорости потока 0,5м/с (EN 13451-1). Соединение с трубой Ø75 или Ø 90</v>
      </c>
      <c r="B5" s="18">
        <f>IFERROR(INDEX(Прайс!B$2:B$10,MATCH(КП!$C5,Прайс!$C$2:$C$10,0)),0)</f>
        <v>93</v>
      </c>
      <c r="C5" s="19" t="s">
        <v>1</v>
      </c>
      <c r="D5" s="18">
        <f>IFERROR(INDEX(Прайс!D$2:D$10,MATCH(КП!$C5,Прайс!$C$2:$C$10,0)),0)</f>
        <v>100</v>
      </c>
      <c r="E5" s="18">
        <f>IFERROR(INDEX(Прайс!E$2:E$10,MATCH(КП!$C5,Прайс!$C$2:$C$10,0)),0)</f>
        <v>36</v>
      </c>
      <c r="F5" s="18">
        <f>IFERROR(INDEX(Прайс!F$2:F$10,MATCH(КП!$C5,Прайс!$C$2:$C$10,0)),0)</f>
        <v>3600</v>
      </c>
      <c r="G5" s="18">
        <f>IFERROR(INDEX(Прайс!G$2:G$10,MATCH(КП!$C5,Прайс!$C$2:$C$10,0)),0)</f>
        <v>179</v>
      </c>
      <c r="H5" s="18">
        <f>IFERROR(INDEX(Прайс!H$2:H$10,MATCH(КП!$C5,Прайс!$C$2:$C$10,0)),0)</f>
        <v>0</v>
      </c>
      <c r="I5" s="18">
        <f>IFERROR(INDEX(Прайс!I$2:I$10,MATCH(КП!$C5,Прайс!$C$2:$C$10,0)),0)</f>
        <v>111</v>
      </c>
      <c r="J5" s="18">
        <f>IFERROR(INDEX(Прайс!J$2:J$10,MATCH(КП!$C5,Прайс!$C$2:$C$10,0)),0)</f>
        <v>3996</v>
      </c>
    </row>
    <row r="6" spans="1:10">
      <c r="A6" s="18">
        <f>IFERROR(INDEX(Прайс!A$2:A$10,MATCH(КП!$C6,Прайс!$C$2:$C$10,0)),0)</f>
        <v>0</v>
      </c>
      <c r="B6" s="18">
        <f>IFERROR(INDEX(Прайс!B$2:B$10,MATCH(КП!$C6,Прайс!$C$2:$C$10,0)),0)</f>
        <v>0</v>
      </c>
      <c r="C6" s="19" t="s">
        <v>27</v>
      </c>
      <c r="D6" s="18">
        <f>IFERROR(INDEX(Прайс!D$2:D$10,MATCH(КП!$C6,Прайс!$C$2:$C$10,0)),0)</f>
        <v>0</v>
      </c>
      <c r="E6" s="18">
        <f>IFERROR(INDEX(Прайс!E$2:E$10,MATCH(КП!$C6,Прайс!$C$2:$C$10,0)),0)</f>
        <v>0</v>
      </c>
      <c r="F6" s="18">
        <f>IFERROR(INDEX(Прайс!F$2:F$10,MATCH(КП!$C6,Прайс!$C$2:$C$10,0)),0)</f>
        <v>0</v>
      </c>
      <c r="G6" s="18">
        <f>IFERROR(INDEX(Прайс!G$2:G$10,MATCH(КП!$C6,Прайс!$C$2:$C$10,0)),0)</f>
        <v>0</v>
      </c>
      <c r="H6" s="18">
        <f>IFERROR(INDEX(Прайс!H$2:H$10,MATCH(КП!$C6,Прайс!$C$2:$C$10,0)),0)</f>
        <v>0</v>
      </c>
      <c r="I6" s="18">
        <f>IFERROR(INDEX(Прайс!I$2:I$10,MATCH(КП!$C6,Прайс!$C$2:$C$10,0)),0)</f>
        <v>0</v>
      </c>
      <c r="J6" s="18">
        <f>IFERROR(INDEX(Прайс!J$2:J$10,MATCH(КП!$C6,Прайс!$C$2:$C$10,0)),0)</f>
        <v>0</v>
      </c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КП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2014-12-21T20:45:18Z</dcterms:modified>
</cp:coreProperties>
</file>