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data" sheetId="1" r:id="rId1"/>
    <sheet name="final" sheetId="2" r:id="rId2"/>
  </sheets>
  <calcPr calcId="145621"/>
</workbook>
</file>

<file path=xl/calcChain.xml><?xml version="1.0" encoding="utf-8"?>
<calcChain xmlns="http://schemas.openxmlformats.org/spreadsheetml/2006/main">
  <c r="T3" i="2" l="1"/>
  <c r="T4" i="2"/>
  <c r="T5" i="2"/>
  <c r="T2" i="2"/>
  <c r="J2" i="2"/>
  <c r="J3" i="2" l="1"/>
  <c r="J4" i="2"/>
  <c r="J5" i="2"/>
  <c r="K5" i="2" l="1"/>
  <c r="K4" i="2"/>
  <c r="K3" i="2"/>
  <c r="K2" i="2"/>
</calcChain>
</file>

<file path=xl/sharedStrings.xml><?xml version="1.0" encoding="utf-8"?>
<sst xmlns="http://schemas.openxmlformats.org/spreadsheetml/2006/main" count="51" uniqueCount="40">
  <si>
    <t>Дата ДО1</t>
  </si>
  <si>
    <t>№ ДО1</t>
  </si>
  <si>
    <t>Дата ДО2</t>
  </si>
  <si>
    <t>№ ДО2</t>
  </si>
  <si>
    <t>Список ДТ</t>
  </si>
  <si>
    <t>Дата принятия</t>
  </si>
  <si>
    <t>Дата выдачи</t>
  </si>
  <si>
    <t>АИСТ-М (номер ДТ)</t>
  </si>
  <si>
    <t>АИСТ-М Выпуск</t>
  </si>
  <si>
    <t>Сравнение  дат начала оформления</t>
  </si>
  <si>
    <t>Сравнение дат выпуска</t>
  </si>
  <si>
    <t>Рег. № ДО1</t>
  </si>
  <si>
    <t>Рег. № ДО2</t>
  </si>
  <si>
    <t>Всего товаров</t>
  </si>
  <si>
    <t>Получатель по ТТН</t>
  </si>
  <si>
    <t>№ по ДО1</t>
  </si>
  <si>
    <t>Время принятия</t>
  </si>
  <si>
    <t>Срок ВХ</t>
  </si>
  <si>
    <t>Время выдачи</t>
  </si>
  <si>
    <t>0003304</t>
  </si>
  <si>
    <t>03304/2</t>
  </si>
  <si>
    <t>ДТ №10206100/171014/0008985</t>
  </si>
  <si>
    <t>10206100/120914/0003297/0</t>
  </si>
  <si>
    <t>10206100/231014/0003938/0</t>
  </si>
  <si>
    <t>OOO DUCALE</t>
  </si>
  <si>
    <t>12:56</t>
  </si>
  <si>
    <t>20:40</t>
  </si>
  <si>
    <t>0003376</t>
  </si>
  <si>
    <t>03376/2</t>
  </si>
  <si>
    <t>10206100/170914/0003375/0</t>
  </si>
  <si>
    <t>10206100/231014/0003936/0</t>
  </si>
  <si>
    <t>12:25</t>
  </si>
  <si>
    <t>21:00</t>
  </si>
  <si>
    <t>0003472</t>
  </si>
  <si>
    <t>ДТ №10206100/011014/0008399</t>
  </si>
  <si>
    <t>10206100/220914/0003466/0</t>
  </si>
  <si>
    <t>10206100/021014/0003591/0</t>
  </si>
  <si>
    <t>TD KONTINENT LTD</t>
  </si>
  <si>
    <t>11:35</t>
  </si>
  <si>
    <t>20:31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</si>
</sst>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1" xfId="1" applyNumberFormat="1" applyFont="1" applyBorder="1" applyAlignment="1">
      <alignment horizontal="left" vertical="justify"/>
    </xf>
    <xf numFmtId="14" fontId="1" fillId="0" borderId="1" xfId="1" applyNumberFormat="1" applyFont="1" applyBorder="1" applyAlignment="1">
      <alignment horizontal="center" vertical="justify"/>
    </xf>
    <xf numFmtId="1" fontId="1" fillId="0" borderId="1" xfId="1" applyNumberFormat="1" applyFont="1" applyBorder="1" applyAlignment="1">
      <alignment horizontal="left" vertical="justify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14" fontId="0" fillId="0" borderId="0" xfId="0" applyNumberFormat="1"/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7" sqref="C17"/>
    </sheetView>
  </sheetViews>
  <sheetFormatPr defaultRowHeight="15" x14ac:dyDescent="0.25"/>
  <cols>
    <col min="2" max="2" width="10.140625" bestFit="1" customWidth="1"/>
    <col min="4" max="4" width="10.140625" bestFit="1" customWidth="1"/>
  </cols>
  <sheetData>
    <row r="1" spans="1:4" x14ac:dyDescent="0.25">
      <c r="A1" s="1">
        <v>10206100</v>
      </c>
      <c r="B1" s="2">
        <v>41682</v>
      </c>
      <c r="C1" s="3">
        <v>1089</v>
      </c>
      <c r="D1" s="2">
        <v>41682</v>
      </c>
    </row>
    <row r="2" spans="1:4" x14ac:dyDescent="0.25">
      <c r="A2" s="1">
        <v>10206100</v>
      </c>
      <c r="B2" s="2">
        <v>41682</v>
      </c>
      <c r="C2" s="3">
        <v>1087</v>
      </c>
      <c r="D2" s="2">
        <v>41682</v>
      </c>
    </row>
    <row r="3" spans="1:4" x14ac:dyDescent="0.25">
      <c r="A3" s="1">
        <v>10206100</v>
      </c>
      <c r="B3" s="2">
        <v>41682</v>
      </c>
      <c r="C3" s="3">
        <v>1112</v>
      </c>
      <c r="D3" s="2">
        <v>41682</v>
      </c>
    </row>
    <row r="4" spans="1:4" x14ac:dyDescent="0.25">
      <c r="A4" s="1">
        <v>10206100</v>
      </c>
      <c r="B4" s="2">
        <v>41682</v>
      </c>
      <c r="C4" s="3">
        <v>1099</v>
      </c>
      <c r="D4" s="2">
        <v>41682</v>
      </c>
    </row>
    <row r="5" spans="1:4" x14ac:dyDescent="0.25">
      <c r="A5" s="1">
        <v>10206100</v>
      </c>
      <c r="B5" s="2">
        <v>41683</v>
      </c>
      <c r="C5" s="3">
        <v>1145</v>
      </c>
      <c r="D5" s="2">
        <v>41684</v>
      </c>
    </row>
    <row r="6" spans="1:4" x14ac:dyDescent="0.25">
      <c r="A6" s="1">
        <v>10206100</v>
      </c>
      <c r="B6" s="2">
        <v>41684</v>
      </c>
      <c r="C6" s="3">
        <v>1161</v>
      </c>
      <c r="D6" s="2">
        <v>41684</v>
      </c>
    </row>
    <row r="7" spans="1:4" x14ac:dyDescent="0.25">
      <c r="A7" s="1">
        <v>10206100</v>
      </c>
      <c r="B7" s="2">
        <v>41684</v>
      </c>
      <c r="C7" s="3">
        <v>1159</v>
      </c>
      <c r="D7" s="2">
        <v>41684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T2" sqref="T2"/>
    </sheetView>
  </sheetViews>
  <sheetFormatPr defaultRowHeight="15" x14ac:dyDescent="0.25"/>
  <cols>
    <col min="5" max="5" width="24.5703125" bestFit="1" customWidth="1"/>
    <col min="10" max="10" width="18" bestFit="1" customWidth="1"/>
    <col min="12" max="13" width="21.5703125" bestFit="1" customWidth="1"/>
    <col min="15" max="15" width="14.5703125" bestFit="1" customWidth="1"/>
  </cols>
  <sheetData>
    <row r="1" spans="1:20" ht="33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20" ht="15.95" customHeight="1" x14ac:dyDescent="0.25">
      <c r="A2" s="6">
        <v>41894</v>
      </c>
      <c r="B2" s="7" t="s">
        <v>19</v>
      </c>
      <c r="C2" s="8">
        <v>41934</v>
      </c>
      <c r="D2" s="9" t="s">
        <v>20</v>
      </c>
      <c r="E2" s="10" t="s">
        <v>21</v>
      </c>
      <c r="F2" s="8">
        <v>41894</v>
      </c>
      <c r="G2" s="11">
        <v>41934</v>
      </c>
      <c r="H2" s="11">
        <v>41913</v>
      </c>
      <c r="I2" s="11">
        <v>41913</v>
      </c>
      <c r="J2" s="12" t="b">
        <f>--TEXT(DATE(RIGHTB(MID(E2,SEARCH("/",E2)+1,6),2),MID(MID(E2,SEARCH("/",E2)+1,6),3,2),LEFTB(MID(E2,SEARCH("/",E2)+1,6),2)),"ДД.ММ.ГГ")&lt;=H2</f>
        <v>0</v>
      </c>
      <c r="K2" s="12" t="b">
        <f>EXACT(G2,I2)</f>
        <v>0</v>
      </c>
      <c r="L2" s="10" t="s">
        <v>22</v>
      </c>
      <c r="M2" s="13" t="s">
        <v>23</v>
      </c>
      <c r="N2" s="14">
        <v>11</v>
      </c>
      <c r="O2" s="10" t="s">
        <v>24</v>
      </c>
      <c r="P2" s="14">
        <v>5</v>
      </c>
      <c r="Q2" s="12" t="s">
        <v>25</v>
      </c>
      <c r="R2" s="11">
        <v>41956</v>
      </c>
      <c r="S2" s="9" t="s">
        <v>26</v>
      </c>
      <c r="T2" s="15" t="b">
        <f>MID(E2,SEARCH("/",E2)+1,6)=TEXT(H2,"ДДММГ")</f>
        <v>0</v>
      </c>
    </row>
    <row r="3" spans="1:20" ht="15.95" customHeight="1" x14ac:dyDescent="0.25">
      <c r="A3" s="6">
        <v>41899</v>
      </c>
      <c r="B3" s="7" t="s">
        <v>27</v>
      </c>
      <c r="C3" s="8">
        <v>41934</v>
      </c>
      <c r="D3" s="9" t="s">
        <v>28</v>
      </c>
      <c r="E3" s="10" t="s">
        <v>21</v>
      </c>
      <c r="F3" s="8">
        <v>41899</v>
      </c>
      <c r="G3" s="11">
        <v>41934</v>
      </c>
      <c r="H3" s="11">
        <v>41913</v>
      </c>
      <c r="I3" s="11">
        <v>41913</v>
      </c>
      <c r="J3" s="12" t="b">
        <f t="shared" ref="J3:J5" si="0">--TEXT(DATE(RIGHTB(MID(E3,SEARCH("/",E3)+1,6),2),MID(MID(E3,SEARCH("/",E3)+1,6),3,2),LEFTB(MID(E3,SEARCH("/",E3)+1,6),2)),"ДД.ММ.ГГ")&lt;=H3</f>
        <v>0</v>
      </c>
      <c r="K3" s="12" t="b">
        <f>EXACT(G3,I3)</f>
        <v>0</v>
      </c>
      <c r="L3" s="10" t="s">
        <v>29</v>
      </c>
      <c r="M3" s="13" t="s">
        <v>30</v>
      </c>
      <c r="N3" s="14">
        <v>13</v>
      </c>
      <c r="O3" s="10" t="s">
        <v>24</v>
      </c>
      <c r="P3" s="14">
        <v>1</v>
      </c>
      <c r="Q3" s="12" t="s">
        <v>31</v>
      </c>
      <c r="R3" s="11">
        <v>41961</v>
      </c>
      <c r="S3" s="9" t="s">
        <v>32</v>
      </c>
      <c r="T3" s="15" t="b">
        <f t="shared" ref="T3:T5" si="1">MID(E3,SEARCH("/",E3)+1,6)=TEXT(H3,"ДДММГ")</f>
        <v>0</v>
      </c>
    </row>
    <row r="4" spans="1:20" ht="15.95" customHeight="1" x14ac:dyDescent="0.25">
      <c r="A4" s="6">
        <v>41904</v>
      </c>
      <c r="B4" s="7" t="s">
        <v>33</v>
      </c>
      <c r="C4" s="8">
        <v>41914</v>
      </c>
      <c r="D4" s="9" t="s">
        <v>33</v>
      </c>
      <c r="E4" s="10" t="s">
        <v>34</v>
      </c>
      <c r="F4" s="8">
        <v>41904</v>
      </c>
      <c r="G4" s="11">
        <v>41913</v>
      </c>
      <c r="H4" s="11">
        <v>41913</v>
      </c>
      <c r="I4" s="11">
        <v>41913</v>
      </c>
      <c r="J4" s="12" t="b">
        <f t="shared" si="0"/>
        <v>1</v>
      </c>
      <c r="K4" s="12" t="b">
        <f>EXACT(G4,I4)</f>
        <v>1</v>
      </c>
      <c r="L4" s="10" t="s">
        <v>35</v>
      </c>
      <c r="M4" s="13" t="s">
        <v>36</v>
      </c>
      <c r="N4" s="14">
        <v>28</v>
      </c>
      <c r="O4" s="10" t="s">
        <v>37</v>
      </c>
      <c r="P4" s="14">
        <v>1</v>
      </c>
      <c r="Q4" s="12" t="s">
        <v>38</v>
      </c>
      <c r="R4" s="11">
        <v>41966</v>
      </c>
      <c r="S4" s="9" t="s">
        <v>39</v>
      </c>
      <c r="T4" s="15" t="b">
        <f t="shared" si="1"/>
        <v>1</v>
      </c>
    </row>
    <row r="5" spans="1:20" ht="15.95" customHeight="1" x14ac:dyDescent="0.25">
      <c r="A5" s="6">
        <v>41904</v>
      </c>
      <c r="B5" s="7" t="s">
        <v>33</v>
      </c>
      <c r="C5" s="8">
        <v>41914</v>
      </c>
      <c r="D5" s="9" t="s">
        <v>33</v>
      </c>
      <c r="E5" s="10" t="s">
        <v>34</v>
      </c>
      <c r="F5" s="8">
        <v>41904</v>
      </c>
      <c r="G5" s="11">
        <v>41913</v>
      </c>
      <c r="H5" s="11">
        <v>41913</v>
      </c>
      <c r="I5" s="11">
        <v>41913</v>
      </c>
      <c r="J5" s="12" t="b">
        <f t="shared" si="0"/>
        <v>1</v>
      </c>
      <c r="K5" s="12" t="b">
        <f>EXACT(G5,I5)</f>
        <v>1</v>
      </c>
      <c r="L5" s="10" t="s">
        <v>35</v>
      </c>
      <c r="M5" s="13" t="s">
        <v>36</v>
      </c>
      <c r="N5" s="14">
        <v>28</v>
      </c>
      <c r="O5" s="10" t="s">
        <v>37</v>
      </c>
      <c r="P5" s="14">
        <v>2</v>
      </c>
      <c r="Q5" s="12" t="s">
        <v>38</v>
      </c>
      <c r="R5" s="11">
        <v>41966</v>
      </c>
      <c r="S5" s="9" t="s">
        <v>39</v>
      </c>
      <c r="T5" s="15" t="b">
        <f t="shared" si="1"/>
        <v>1</v>
      </c>
    </row>
    <row r="13" spans="1:20" x14ac:dyDescent="0.25">
      <c r="E13" s="15"/>
    </row>
    <row r="14" spans="1:20" x14ac:dyDescent="0.25">
      <c r="E14" s="15"/>
    </row>
    <row r="15" spans="1:20" x14ac:dyDescent="0.25">
      <c r="E15" s="15"/>
    </row>
    <row r="16" spans="1:20" x14ac:dyDescent="0.25">
      <c r="E16" s="15"/>
    </row>
    <row r="17" spans="5:5" x14ac:dyDescent="0.25">
      <c r="E17" s="15"/>
    </row>
  </sheetData>
  <conditionalFormatting sqref="J1:J5">
    <cfRule type="cellIs" dxfId="1" priority="2" operator="equal">
      <formula>FALSE</formula>
    </cfRule>
  </conditionalFormatting>
  <conditionalFormatting sqref="K1:K5">
    <cfRule type="cellIs" dxfId="0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2014-12-25T15:49:20Z</dcterms:modified>
</cp:coreProperties>
</file>