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Выгрузка" sheetId="1" r:id="rId1"/>
    <sheet name="Должно получиться" sheetId="2" r:id="rId2"/>
  </sheets>
  <calcPr calcId="144525"/>
</workbook>
</file>

<file path=xl/calcChain.xml><?xml version="1.0" encoding="utf-8"?>
<calcChain xmlns="http://schemas.openxmlformats.org/spreadsheetml/2006/main">
  <c r="J3" i="2" l="1"/>
  <c r="I3" i="2"/>
  <c r="H3" i="2"/>
  <c r="G3" i="2"/>
  <c r="F3" i="2"/>
  <c r="E3" i="2"/>
  <c r="J2" i="2" l="1"/>
  <c r="I2" i="2"/>
  <c r="E2" i="2"/>
  <c r="F2" i="2"/>
  <c r="H2" i="2"/>
  <c r="G2" i="2"/>
</calcChain>
</file>

<file path=xl/sharedStrings.xml><?xml version="1.0" encoding="utf-8"?>
<sst xmlns="http://schemas.openxmlformats.org/spreadsheetml/2006/main" count="283" uniqueCount="85">
  <si>
    <t>Дата</t>
  </si>
  <si>
    <t>Документ</t>
  </si>
  <si>
    <t>Операция</t>
  </si>
  <si>
    <t>Дебет</t>
  </si>
  <si>
    <t>Кредит</t>
  </si>
  <si>
    <t>Текущее сальдо</t>
  </si>
  <si>
    <t>Счет</t>
  </si>
  <si>
    <t>Сумма</t>
  </si>
  <si>
    <t>Сальдо на начало</t>
  </si>
  <si>
    <t>10.02</t>
  </si>
  <si>
    <t>60.01</t>
  </si>
  <si>
    <t>Д</t>
  </si>
  <si>
    <t>Кол-во</t>
  </si>
  <si>
    <t xml:space="preserve">Перемещение между складами материалов </t>
  </si>
  <si>
    <t>Договор</t>
  </si>
  <si>
    <t>Контрагент</t>
  </si>
  <si>
    <t>Наименование продукции</t>
  </si>
  <si>
    <t>17.01.2014</t>
  </si>
  <si>
    <t>Перемещение товаров 00000000029 от 17.01.2014 9:18:36</t>
  </si>
  <si>
    <t>28.02.2014</t>
  </si>
  <si>
    <t>Требование-накладная 00000001662 от 28.02.2014 23:59:59</t>
  </si>
  <si>
    <t xml:space="preserve">Списание материалов в производство </t>
  </si>
  <si>
    <t>20.01.1</t>
  </si>
  <si>
    <t>&lt;...&gt;</t>
  </si>
  <si>
    <t>Комплектующие изделия</t>
  </si>
  <si>
    <t>30.06.2014</t>
  </si>
  <si>
    <t>Поступление товаров и услуг 00000003764 от 30.06.2014 13:59:59</t>
  </si>
  <si>
    <t>Поступление материалов по вх.док. 424 от 15.04.2014</t>
  </si>
  <si>
    <t>Поступление товаров и услуг 00000003763 от 30.06.2014 17:09:46</t>
  </si>
  <si>
    <t>Поступление материалов по вх.док. 430 от 01.04.2014</t>
  </si>
  <si>
    <t>Перемещение товаров 00000003440 от 30.06.2014 20:59:59</t>
  </si>
  <si>
    <t>Перемещение товаров 00000003556 от 30.06.2014 20:59:59</t>
  </si>
  <si>
    <t>Поступление товаров и услуг 00000003823 от 30.06.2014 23:00:59</t>
  </si>
  <si>
    <t>Поступление материалов по вх.док. 431 от 30.06.2014</t>
  </si>
  <si>
    <t>Перемещение товаров 00000003796 от 30.06.2014 23:59:59</t>
  </si>
  <si>
    <t>Требование-накладная 00000006019 от 30.06.2014 23:59:59</t>
  </si>
  <si>
    <t>Требование-накладная 00000005768 от 30.06.2014 23:59:59</t>
  </si>
  <si>
    <t>14.07.2014</t>
  </si>
  <si>
    <t>Перемещение товаров 00000004213 от 14.07.2014 23:59:59</t>
  </si>
  <si>
    <t>31.07.2014</t>
  </si>
  <si>
    <t>Требование-накладная 00000006424 от 31.07.2014 23:59:59</t>
  </si>
  <si>
    <t>24.09.2014</t>
  </si>
  <si>
    <t>Поступление товаров и услуг 00000005905 от 24.09.2014 23:59:59</t>
  </si>
  <si>
    <t>Поступление материалов по вх.док. 727 от 24.09.2014</t>
  </si>
  <si>
    <t>23.10.2014</t>
  </si>
  <si>
    <t>Перемещение товаров 00000006706 от 23.10.2014 15:20:30</t>
  </si>
  <si>
    <t>26.11.2014</t>
  </si>
  <si>
    <t>Требование-накладная 00000010567 от 26.11.2014 23:59:59</t>
  </si>
  <si>
    <t>30.12.2014</t>
  </si>
  <si>
    <t>Требование-накладная 00000012262 от 30.12.2014 15:06:08</t>
  </si>
  <si>
    <t>Поступление шт.</t>
  </si>
  <si>
    <t>Поступление руб.</t>
  </si>
  <si>
    <t>Выписано на получение шт.</t>
  </si>
  <si>
    <t>Выписано на получение руб.</t>
  </si>
  <si>
    <t>Списано шт.</t>
  </si>
  <si>
    <t>Списано руб.</t>
  </si>
  <si>
    <t>09.06.2014</t>
  </si>
  <si>
    <t>Поступление товаров и услуг 00000003380 от 09.06.2014 23:59:59</t>
  </si>
  <si>
    <t>Поступление материалов по вх.док. 301 от 09.06.2014</t>
  </si>
  <si>
    <t>18.06.2014</t>
  </si>
  <si>
    <t>Поступление доп. расходов 00000000133 от 18.06.2014 17:17:24</t>
  </si>
  <si>
    <t>транспортные услуги по вх.док. акт ДБН000820 от 18.06.2014</t>
  </si>
  <si>
    <t>Услуги транспортной экспедиции с 01.01.14г.</t>
  </si>
  <si>
    <t>24.06.2014</t>
  </si>
  <si>
    <t>Перемещение товаров 00000003550 от 24.06.2014 15:10:57</t>
  </si>
  <si>
    <t>08.08.2014</t>
  </si>
  <si>
    <t>Перемещение товаров 00000005283 от 08.08.2014 23:59:59</t>
  </si>
  <si>
    <t>18.08.2014</t>
  </si>
  <si>
    <t>Поступление товаров и услуг 00000004768 от 18.08.2014 17:06:21</t>
  </si>
  <si>
    <t>Поступление материалов по вх.док. 796 от 08.07.2014</t>
  </si>
  <si>
    <t>Перемещение товаров 00000004666 от 18.08.2014 22:30:00</t>
  </si>
  <si>
    <t>31.10.2014</t>
  </si>
  <si>
    <t>Требование-накладная 00000010255 от 31.10.2014 23:59:59</t>
  </si>
  <si>
    <t>Блок 6MП</t>
  </si>
  <si>
    <t xml:space="preserve">Блок 6МП </t>
  </si>
  <si>
    <t>Сидоров П.М.</t>
  </si>
  <si>
    <t>Петров П.М.</t>
  </si>
  <si>
    <t>ЗАО "Связь"</t>
  </si>
  <si>
    <t>Дог. №62</t>
  </si>
  <si>
    <t>Цех сдачи продукции</t>
  </si>
  <si>
    <t>Спецболт Д16</t>
  </si>
  <si>
    <t>ОАО "Спецболт"</t>
  </si>
  <si>
    <t>Дог. №95</t>
  </si>
  <si>
    <t>Иванова Г.И.</t>
  </si>
  <si>
    <t>ООО "Транс"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</si>
</sst>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;[Red]\-#,##0.00"/>
    <numFmt numFmtId="166" formatCode="0.000;[Red]\-0.000"/>
    <numFmt numFmtId="167" formatCode="0.00;[Red]\-0.00"/>
  </numFmts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top"/>
    </xf>
    <xf numFmtId="0" fontId="1" fillId="0" borderId="6" xfId="1" applyNumberFormat="1" applyFont="1" applyBorder="1" applyAlignment="1">
      <alignment horizontal="center" vertical="top"/>
    </xf>
    <xf numFmtId="0" fontId="1" fillId="0" borderId="8" xfId="1" applyNumberFormat="1" applyFont="1" applyBorder="1" applyAlignment="1">
      <alignment horizontal="left" wrapText="1"/>
    </xf>
    <xf numFmtId="4" fontId="1" fillId="0" borderId="9" xfId="1" applyNumberFormat="1" applyFont="1" applyBorder="1" applyAlignment="1">
      <alignment horizontal="right" wrapText="1"/>
    </xf>
    <xf numFmtId="2" fontId="1" fillId="0" borderId="9" xfId="1" applyNumberFormat="1" applyFont="1" applyBorder="1" applyAlignment="1">
      <alignment horizontal="right" wrapText="1"/>
    </xf>
    <xf numFmtId="0" fontId="1" fillId="0" borderId="9" xfId="1" applyNumberFormat="1" applyFont="1" applyBorder="1" applyAlignment="1">
      <alignment horizontal="left" wrapText="1"/>
    </xf>
    <xf numFmtId="0" fontId="1" fillId="0" borderId="11" xfId="1" applyNumberFormat="1" applyFont="1" applyBorder="1" applyAlignment="1">
      <alignment horizontal="left" wrapText="1"/>
    </xf>
    <xf numFmtId="164" fontId="1" fillId="0" borderId="12" xfId="1" applyNumberFormat="1" applyFont="1" applyBorder="1" applyAlignment="1">
      <alignment horizontal="right" wrapText="1"/>
    </xf>
    <xf numFmtId="0" fontId="1" fillId="0" borderId="12" xfId="1" applyNumberFormat="1" applyFont="1" applyBorder="1" applyAlignment="1">
      <alignment horizontal="left" wrapText="1"/>
    </xf>
    <xf numFmtId="0" fontId="1" fillId="2" borderId="13" xfId="1" applyNumberFormat="1" applyFont="1" applyFill="1" applyBorder="1" applyAlignment="1">
      <alignment horizontal="left" vertical="top" wrapText="1"/>
    </xf>
    <xf numFmtId="0" fontId="1" fillId="2" borderId="15" xfId="1" applyNumberFormat="1" applyFont="1" applyFill="1" applyBorder="1" applyAlignment="1">
      <alignment horizontal="left" vertical="top" wrapText="1"/>
    </xf>
    <xf numFmtId="0" fontId="1" fillId="2" borderId="16" xfId="1" applyNumberFormat="1" applyFont="1" applyFill="1" applyBorder="1" applyAlignment="1">
      <alignment horizontal="left" vertical="top" wrapText="1"/>
    </xf>
    <xf numFmtId="165" fontId="1" fillId="2" borderId="15" xfId="1" applyNumberFormat="1" applyFont="1" applyFill="1" applyBorder="1" applyAlignment="1">
      <alignment horizontal="right" vertical="top" wrapText="1"/>
    </xf>
    <xf numFmtId="0" fontId="1" fillId="2" borderId="15" xfId="1" applyNumberFormat="1" applyFont="1" applyFill="1" applyBorder="1" applyAlignment="1">
      <alignment horizontal="right" vertical="top" wrapText="1"/>
    </xf>
    <xf numFmtId="0" fontId="1" fillId="2" borderId="17" xfId="1" applyNumberFormat="1" applyFont="1" applyFill="1" applyBorder="1" applyAlignment="1">
      <alignment horizontal="left" wrapText="1"/>
    </xf>
    <xf numFmtId="4" fontId="1" fillId="2" borderId="15" xfId="1" applyNumberFormat="1" applyFont="1" applyFill="1" applyBorder="1" applyAlignment="1">
      <alignment horizontal="right" vertical="top" wrapText="1"/>
    </xf>
    <xf numFmtId="0" fontId="1" fillId="2" borderId="18" xfId="1" applyNumberFormat="1" applyFont="1" applyFill="1" applyBorder="1" applyAlignment="1">
      <alignment horizontal="left" wrapText="1"/>
    </xf>
    <xf numFmtId="0" fontId="1" fillId="2" borderId="19" xfId="1" applyNumberFormat="1" applyFont="1" applyFill="1" applyBorder="1" applyAlignment="1">
      <alignment horizontal="left" vertical="top" wrapText="1"/>
    </xf>
    <xf numFmtId="0" fontId="1" fillId="2" borderId="20" xfId="1" applyNumberFormat="1" applyFont="1" applyFill="1" applyBorder="1" applyAlignment="1">
      <alignment horizontal="left" wrapText="1"/>
    </xf>
    <xf numFmtId="0" fontId="1" fillId="2" borderId="19" xfId="1" applyNumberFormat="1" applyFont="1" applyFill="1" applyBorder="1" applyAlignment="1">
      <alignment horizontal="left" wrapText="1"/>
    </xf>
    <xf numFmtId="0" fontId="1" fillId="2" borderId="0" xfId="1" applyNumberFormat="1" applyFill="1" applyAlignment="1">
      <alignment horizontal="left" wrapText="1"/>
    </xf>
    <xf numFmtId="164" fontId="1" fillId="2" borderId="19" xfId="1" applyNumberFormat="1" applyFont="1" applyFill="1" applyBorder="1" applyAlignment="1">
      <alignment horizontal="right" vertical="top" wrapText="1"/>
    </xf>
    <xf numFmtId="0" fontId="1" fillId="2" borderId="20" xfId="1" applyNumberFormat="1" applyFont="1" applyFill="1" applyBorder="1" applyAlignment="1">
      <alignment horizontal="right" wrapText="1"/>
    </xf>
    <xf numFmtId="0" fontId="1" fillId="2" borderId="19" xfId="1" applyNumberFormat="1" applyFont="1" applyFill="1" applyBorder="1" applyAlignment="1">
      <alignment horizontal="right" vertical="top" wrapText="1"/>
    </xf>
    <xf numFmtId="164" fontId="1" fillId="2" borderId="19" xfId="1" applyNumberFormat="1" applyFont="1" applyFill="1" applyBorder="1" applyAlignment="1">
      <alignment horizontal="right" wrapText="1"/>
    </xf>
    <xf numFmtId="0" fontId="1" fillId="3" borderId="13" xfId="1" applyNumberFormat="1" applyFont="1" applyFill="1" applyBorder="1" applyAlignment="1">
      <alignment horizontal="left" vertical="top" wrapText="1"/>
    </xf>
    <xf numFmtId="0" fontId="1" fillId="3" borderId="15" xfId="1" applyNumberFormat="1" applyFont="1" applyFill="1" applyBorder="1" applyAlignment="1">
      <alignment horizontal="left" vertical="top" wrapText="1"/>
    </xf>
    <xf numFmtId="0" fontId="1" fillId="3" borderId="16" xfId="1" applyNumberFormat="1" applyFont="1" applyFill="1" applyBorder="1" applyAlignment="1">
      <alignment horizontal="left" vertical="top" wrapText="1"/>
    </xf>
    <xf numFmtId="165" fontId="1" fillId="3" borderId="15" xfId="1" applyNumberFormat="1" applyFont="1" applyFill="1" applyBorder="1" applyAlignment="1">
      <alignment horizontal="right" vertical="top" wrapText="1"/>
    </xf>
    <xf numFmtId="0" fontId="1" fillId="3" borderId="17" xfId="1" applyNumberFormat="1" applyFont="1" applyFill="1" applyBorder="1" applyAlignment="1">
      <alignment horizontal="left" wrapText="1"/>
    </xf>
    <xf numFmtId="4" fontId="1" fillId="3" borderId="15" xfId="1" applyNumberFormat="1" applyFont="1" applyFill="1" applyBorder="1" applyAlignment="1">
      <alignment horizontal="right" vertical="top" wrapText="1"/>
    </xf>
    <xf numFmtId="0" fontId="1" fillId="3" borderId="18" xfId="1" applyNumberFormat="1" applyFont="1" applyFill="1" applyBorder="1" applyAlignment="1">
      <alignment horizontal="left" wrapText="1"/>
    </xf>
    <xf numFmtId="0" fontId="1" fillId="3" borderId="19" xfId="1" applyNumberFormat="1" applyFont="1" applyFill="1" applyBorder="1" applyAlignment="1">
      <alignment horizontal="left" vertical="top" wrapText="1"/>
    </xf>
    <xf numFmtId="0" fontId="1" fillId="3" borderId="20" xfId="1" applyNumberFormat="1" applyFont="1" applyFill="1" applyBorder="1" applyAlignment="1">
      <alignment horizontal="left" wrapText="1"/>
    </xf>
    <xf numFmtId="0" fontId="1" fillId="3" borderId="19" xfId="1" applyNumberFormat="1" applyFont="1" applyFill="1" applyBorder="1" applyAlignment="1">
      <alignment horizontal="left" wrapText="1"/>
    </xf>
    <xf numFmtId="0" fontId="1" fillId="3" borderId="0" xfId="1" applyNumberFormat="1" applyFill="1" applyAlignment="1">
      <alignment horizontal="left" wrapText="1"/>
    </xf>
    <xf numFmtId="164" fontId="1" fillId="3" borderId="19" xfId="1" applyNumberFormat="1" applyFont="1" applyFill="1" applyBorder="1" applyAlignment="1">
      <alignment horizontal="right" vertical="top" wrapText="1"/>
    </xf>
    <xf numFmtId="0" fontId="1" fillId="3" borderId="20" xfId="1" applyNumberFormat="1" applyFont="1" applyFill="1" applyBorder="1" applyAlignment="1">
      <alignment horizontal="right" wrapText="1"/>
    </xf>
    <xf numFmtId="166" fontId="1" fillId="3" borderId="19" xfId="1" applyNumberFormat="1" applyFont="1" applyFill="1" applyBorder="1" applyAlignment="1">
      <alignment horizontal="right" vertical="top" wrapText="1"/>
    </xf>
    <xf numFmtId="164" fontId="1" fillId="3" borderId="19" xfId="1" applyNumberFormat="1" applyFont="1" applyFill="1" applyBorder="1" applyAlignment="1">
      <alignment horizontal="right" wrapText="1"/>
    </xf>
    <xf numFmtId="0" fontId="1" fillId="4" borderId="13" xfId="1" applyNumberFormat="1" applyFont="1" applyFill="1" applyBorder="1" applyAlignment="1">
      <alignment horizontal="left" vertical="top" wrapText="1"/>
    </xf>
    <xf numFmtId="0" fontId="1" fillId="4" borderId="15" xfId="1" applyNumberFormat="1" applyFont="1" applyFill="1" applyBorder="1" applyAlignment="1">
      <alignment horizontal="left" vertical="top" wrapText="1"/>
    </xf>
    <xf numFmtId="0" fontId="1" fillId="4" borderId="16" xfId="1" applyNumberFormat="1" applyFont="1" applyFill="1" applyBorder="1" applyAlignment="1">
      <alignment horizontal="left" vertical="top" wrapText="1"/>
    </xf>
    <xf numFmtId="0" fontId="1" fillId="4" borderId="15" xfId="1" applyNumberFormat="1" applyFont="1" applyFill="1" applyBorder="1" applyAlignment="1">
      <alignment horizontal="right" vertical="top" wrapText="1"/>
    </xf>
    <xf numFmtId="165" fontId="1" fillId="4" borderId="15" xfId="1" applyNumberFormat="1" applyFont="1" applyFill="1" applyBorder="1" applyAlignment="1">
      <alignment horizontal="right" vertical="top" wrapText="1"/>
    </xf>
    <xf numFmtId="0" fontId="1" fillId="4" borderId="17" xfId="1" applyNumberFormat="1" applyFont="1" applyFill="1" applyBorder="1" applyAlignment="1">
      <alignment horizontal="left" wrapText="1"/>
    </xf>
    <xf numFmtId="2" fontId="1" fillId="4" borderId="15" xfId="1" applyNumberFormat="1" applyFont="1" applyFill="1" applyBorder="1" applyAlignment="1">
      <alignment horizontal="right" vertical="top" wrapText="1"/>
    </xf>
    <xf numFmtId="0" fontId="1" fillId="4" borderId="18" xfId="1" applyNumberFormat="1" applyFont="1" applyFill="1" applyBorder="1" applyAlignment="1">
      <alignment horizontal="left" wrapText="1"/>
    </xf>
    <xf numFmtId="0" fontId="1" fillId="4" borderId="19" xfId="1" applyNumberFormat="1" applyFont="1" applyFill="1" applyBorder="1" applyAlignment="1">
      <alignment horizontal="left" vertical="top" wrapText="1"/>
    </xf>
    <xf numFmtId="0" fontId="1" fillId="4" borderId="20" xfId="1" applyNumberFormat="1" applyFont="1" applyFill="1" applyBorder="1" applyAlignment="1">
      <alignment horizontal="left" wrapText="1"/>
    </xf>
    <xf numFmtId="0" fontId="1" fillId="4" borderId="19" xfId="1" applyNumberFormat="1" applyFont="1" applyFill="1" applyBorder="1" applyAlignment="1">
      <alignment horizontal="left" wrapText="1"/>
    </xf>
    <xf numFmtId="0" fontId="1" fillId="4" borderId="0" xfId="1" applyNumberFormat="1" applyFill="1" applyAlignment="1">
      <alignment horizontal="left" wrapText="1"/>
    </xf>
    <xf numFmtId="0" fontId="1" fillId="4" borderId="19" xfId="1" applyNumberFormat="1" applyFont="1" applyFill="1" applyBorder="1" applyAlignment="1">
      <alignment horizontal="right" vertical="top" wrapText="1"/>
    </xf>
    <xf numFmtId="0" fontId="1" fillId="4" borderId="20" xfId="1" applyNumberFormat="1" applyFont="1" applyFill="1" applyBorder="1" applyAlignment="1">
      <alignment horizontal="right" wrapText="1"/>
    </xf>
    <xf numFmtId="166" fontId="1" fillId="4" borderId="19" xfId="1" applyNumberFormat="1" applyFont="1" applyFill="1" applyBorder="1" applyAlignment="1">
      <alignment horizontal="right" vertical="top" wrapText="1"/>
    </xf>
    <xf numFmtId="164" fontId="1" fillId="4" borderId="19" xfId="1" applyNumberFormat="1" applyFont="1" applyFill="1" applyBorder="1" applyAlignment="1">
      <alignment horizontal="right" wrapText="1"/>
    </xf>
    <xf numFmtId="4" fontId="1" fillId="4" borderId="15" xfId="1" applyNumberFormat="1" applyFont="1" applyFill="1" applyBorder="1" applyAlignment="1">
      <alignment horizontal="right" vertical="top" wrapText="1"/>
    </xf>
    <xf numFmtId="4" fontId="0" fillId="3" borderId="0" xfId="0" applyNumberFormat="1" applyFill="1"/>
    <xf numFmtId="4" fontId="0" fillId="4" borderId="0" xfId="0" applyNumberFormat="1" applyFill="1"/>
    <xf numFmtId="4" fontId="0" fillId="2" borderId="0" xfId="0" applyNumberFormat="1" applyFill="1"/>
    <xf numFmtId="0" fontId="1" fillId="0" borderId="13" xfId="1" applyNumberFormat="1" applyFont="1" applyBorder="1" applyAlignment="1">
      <alignment horizontal="left" vertical="top" wrapText="1"/>
    </xf>
    <xf numFmtId="0" fontId="1" fillId="0" borderId="15" xfId="1" applyNumberFormat="1" applyFont="1" applyBorder="1" applyAlignment="1">
      <alignment horizontal="left" vertical="top" wrapText="1"/>
    </xf>
    <xf numFmtId="0" fontId="1" fillId="0" borderId="16" xfId="1" applyNumberFormat="1" applyFont="1" applyBorder="1" applyAlignment="1">
      <alignment horizontal="left" vertical="top" wrapText="1"/>
    </xf>
    <xf numFmtId="0" fontId="1" fillId="0" borderId="15" xfId="1" applyNumberFormat="1" applyFont="1" applyBorder="1" applyAlignment="1">
      <alignment horizontal="right" vertical="top" wrapText="1"/>
    </xf>
    <xf numFmtId="0" fontId="1" fillId="0" borderId="17" xfId="1" applyNumberFormat="1" applyFont="1" applyBorder="1" applyAlignment="1">
      <alignment horizontal="left" wrapText="1"/>
    </xf>
    <xf numFmtId="4" fontId="1" fillId="0" borderId="15" xfId="1" applyNumberFormat="1" applyFont="1" applyBorder="1" applyAlignment="1">
      <alignment horizontal="right" vertical="top" wrapText="1"/>
    </xf>
    <xf numFmtId="0" fontId="1" fillId="0" borderId="18" xfId="1" applyNumberFormat="1" applyFont="1" applyBorder="1" applyAlignment="1">
      <alignment horizontal="left" wrapText="1"/>
    </xf>
    <xf numFmtId="0" fontId="1" fillId="0" borderId="19" xfId="1" applyNumberFormat="1" applyFont="1" applyBorder="1" applyAlignment="1">
      <alignment horizontal="left" vertical="top" wrapText="1"/>
    </xf>
    <xf numFmtId="0" fontId="1" fillId="0" borderId="20" xfId="1" applyNumberFormat="1" applyFont="1" applyBorder="1" applyAlignment="1">
      <alignment horizontal="left" wrapText="1"/>
    </xf>
    <xf numFmtId="0" fontId="1" fillId="0" borderId="19" xfId="1" applyNumberFormat="1" applyFont="1" applyBorder="1" applyAlignment="1">
      <alignment horizontal="left" wrapText="1"/>
    </xf>
    <xf numFmtId="0" fontId="1" fillId="0" borderId="0" xfId="1" applyNumberFormat="1" applyAlignment="1">
      <alignment horizontal="left" wrapText="1"/>
    </xf>
    <xf numFmtId="164" fontId="1" fillId="0" borderId="19" xfId="1" applyNumberFormat="1" applyFont="1" applyBorder="1" applyAlignment="1">
      <alignment horizontal="right" vertical="top" wrapText="1"/>
    </xf>
    <xf numFmtId="0" fontId="1" fillId="0" borderId="20" xfId="1" applyNumberFormat="1" applyFont="1" applyBorder="1" applyAlignment="1">
      <alignment horizontal="right" wrapText="1"/>
    </xf>
    <xf numFmtId="0" fontId="1" fillId="0" borderId="19" xfId="1" applyNumberFormat="1" applyFont="1" applyBorder="1" applyAlignment="1">
      <alignment horizontal="right" vertical="top" wrapText="1"/>
    </xf>
    <xf numFmtId="164" fontId="1" fillId="0" borderId="19" xfId="1" applyNumberFormat="1" applyFont="1" applyBorder="1" applyAlignment="1">
      <alignment horizontal="right" wrapText="1"/>
    </xf>
    <xf numFmtId="167" fontId="1" fillId="0" borderId="15" xfId="1" applyNumberFormat="1" applyFont="1" applyBorder="1" applyAlignment="1">
      <alignment horizontal="right" vertical="top" wrapText="1"/>
    </xf>
    <xf numFmtId="0" fontId="0" fillId="0" borderId="0" xfId="0" applyBorder="1"/>
    <xf numFmtId="0" fontId="1" fillId="4" borderId="0" xfId="1" applyNumberFormat="1" applyFill="1" applyBorder="1" applyAlignment="1">
      <alignment horizontal="left" wrapText="1"/>
    </xf>
    <xf numFmtId="0" fontId="1" fillId="4" borderId="21" xfId="1" applyNumberFormat="1" applyFont="1" applyFill="1" applyBorder="1" applyAlignment="1">
      <alignment horizontal="left" wrapText="1"/>
    </xf>
    <xf numFmtId="0" fontId="1" fillId="4" borderId="12" xfId="1" applyNumberFormat="1" applyFont="1" applyFill="1" applyBorder="1" applyAlignment="1">
      <alignment horizontal="left" vertical="top" wrapText="1"/>
    </xf>
    <xf numFmtId="0" fontId="1" fillId="4" borderId="23" xfId="1" applyNumberFormat="1" applyFont="1" applyFill="1" applyBorder="1" applyAlignment="1">
      <alignment horizontal="left" wrapText="1"/>
    </xf>
    <xf numFmtId="0" fontId="1" fillId="4" borderId="12" xfId="1" applyNumberFormat="1" applyFont="1" applyFill="1" applyBorder="1" applyAlignment="1">
      <alignment horizontal="right" vertical="top" wrapText="1"/>
    </xf>
    <xf numFmtId="0" fontId="1" fillId="4" borderId="23" xfId="1" applyNumberFormat="1" applyFont="1" applyFill="1" applyBorder="1" applyAlignment="1">
      <alignment horizontal="right" wrapText="1"/>
    </xf>
    <xf numFmtId="166" fontId="1" fillId="4" borderId="12" xfId="1" applyNumberFormat="1" applyFont="1" applyFill="1" applyBorder="1" applyAlignment="1">
      <alignment horizontal="right" vertical="top" wrapText="1"/>
    </xf>
    <xf numFmtId="0" fontId="1" fillId="4" borderId="11" xfId="1" applyNumberFormat="1" applyFill="1" applyBorder="1" applyAlignment="1">
      <alignment horizontal="left" wrapText="1"/>
    </xf>
    <xf numFmtId="164" fontId="1" fillId="4" borderId="12" xfId="1" applyNumberFormat="1" applyFont="1" applyFill="1" applyBorder="1" applyAlignment="1">
      <alignment horizontal="right" wrapText="1"/>
    </xf>
    <xf numFmtId="0" fontId="0" fillId="0" borderId="11" xfId="0" applyBorder="1"/>
    <xf numFmtId="0" fontId="1" fillId="2" borderId="18" xfId="1" applyNumberFormat="1" applyFont="1" applyFill="1" applyBorder="1" applyAlignment="1">
      <alignment horizontal="left" vertical="top" wrapText="1"/>
    </xf>
    <xf numFmtId="0" fontId="1" fillId="2" borderId="20" xfId="1" applyNumberFormat="1" applyFont="1" applyFill="1" applyBorder="1" applyAlignment="1">
      <alignment horizontal="left" vertical="top" wrapText="1"/>
    </xf>
    <xf numFmtId="165" fontId="1" fillId="2" borderId="19" xfId="1" applyNumberFormat="1" applyFont="1" applyFill="1" applyBorder="1" applyAlignment="1">
      <alignment horizontal="right" vertical="top" wrapText="1"/>
    </xf>
    <xf numFmtId="0" fontId="1" fillId="2" borderId="0" xfId="1" applyNumberFormat="1" applyFont="1" applyFill="1" applyBorder="1" applyAlignment="1">
      <alignment horizontal="left" wrapText="1"/>
    </xf>
    <xf numFmtId="4" fontId="1" fillId="2" borderId="19" xfId="1" applyNumberFormat="1" applyFont="1" applyFill="1" applyBorder="1" applyAlignment="1">
      <alignment horizontal="right" vertical="top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1" fillId="3" borderId="14" xfId="1" applyNumberFormat="1" applyFont="1" applyFill="1" applyBorder="1" applyAlignment="1">
      <alignment horizontal="left" vertical="top" wrapText="1"/>
    </xf>
    <xf numFmtId="0" fontId="1" fillId="4" borderId="14" xfId="1" applyNumberFormat="1" applyFont="1" applyFill="1" applyBorder="1" applyAlignment="1">
      <alignment horizontal="left" vertical="top" wrapText="1"/>
    </xf>
    <xf numFmtId="0" fontId="1" fillId="0" borderId="3" xfId="1" applyNumberFormat="1" applyFont="1" applyBorder="1" applyAlignment="1">
      <alignment horizontal="center" vertical="top"/>
    </xf>
    <xf numFmtId="0" fontId="1" fillId="2" borderId="22" xfId="1" applyNumberFormat="1" applyFont="1" applyFill="1" applyBorder="1" applyAlignment="1">
      <alignment horizontal="left" vertical="top" wrapText="1"/>
    </xf>
    <xf numFmtId="0" fontId="1" fillId="0" borderId="14" xfId="1" applyNumberFormat="1" applyFont="1" applyBorder="1" applyAlignment="1">
      <alignment horizontal="left" vertical="top" wrapText="1"/>
    </xf>
    <xf numFmtId="0" fontId="1" fillId="0" borderId="10" xfId="1" applyNumberFormat="1" applyFont="1" applyBorder="1" applyAlignment="1">
      <alignment horizontal="left" wrapText="1"/>
    </xf>
    <xf numFmtId="0" fontId="1" fillId="0" borderId="4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0" fontId="1" fillId="4" borderId="5" xfId="1" applyNumberFormat="1" applyFont="1" applyFill="1" applyBorder="1" applyAlignment="1">
      <alignment horizontal="left" vertical="top" wrapText="1"/>
    </xf>
    <xf numFmtId="0" fontId="1" fillId="0" borderId="7" xfId="1" applyNumberFormat="1" applyFont="1" applyBorder="1" applyAlignment="1">
      <alignment horizontal="left" wrapText="1"/>
    </xf>
  </cellXfs>
  <cellStyles count="2">
    <cellStyle name="Обычный" xfId="0" builtinId="0"/>
    <cellStyle name="Обычный_Выгрузка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workbookViewId="0">
      <selection activeCell="C33" sqref="C33"/>
    </sheetView>
  </sheetViews>
  <sheetFormatPr defaultRowHeight="15" x14ac:dyDescent="0.25"/>
  <cols>
    <col min="1" max="1" width="8.7109375" bestFit="1" customWidth="1"/>
    <col min="2" max="2" width="26.5703125" customWidth="1"/>
    <col min="3" max="3" width="43" bestFit="1" customWidth="1"/>
    <col min="4" max="4" width="6.140625" bestFit="1" customWidth="1"/>
    <col min="5" max="5" width="11.7109375" bestFit="1" customWidth="1"/>
    <col min="6" max="6" width="4.85546875" bestFit="1" customWidth="1"/>
    <col min="7" max="7" width="11.7109375" bestFit="1" customWidth="1"/>
    <col min="8" max="8" width="2.140625" bestFit="1" customWidth="1"/>
    <col min="9" max="9" width="11.7109375" bestFit="1" customWidth="1"/>
    <col min="12" max="12" width="9.28515625" customWidth="1"/>
  </cols>
  <sheetData>
    <row r="1" spans="1:9" ht="15.75" thickBot="1" x14ac:dyDescent="0.3">
      <c r="A1" s="108" t="s">
        <v>0</v>
      </c>
      <c r="B1" s="109" t="s">
        <v>1</v>
      </c>
      <c r="C1" s="103" t="s">
        <v>2</v>
      </c>
      <c r="D1" s="107" t="s">
        <v>3</v>
      </c>
      <c r="E1" s="107"/>
      <c r="F1" s="107" t="s">
        <v>4</v>
      </c>
      <c r="G1" s="107"/>
      <c r="H1" s="103" t="s">
        <v>5</v>
      </c>
      <c r="I1" s="103"/>
    </row>
    <row r="2" spans="1:9" ht="15.75" thickBot="1" x14ac:dyDescent="0.3">
      <c r="A2" s="108"/>
      <c r="B2" s="109"/>
      <c r="C2" s="103"/>
      <c r="D2" s="2" t="s">
        <v>6</v>
      </c>
      <c r="E2" s="3" t="s">
        <v>7</v>
      </c>
      <c r="F2" s="2" t="s">
        <v>6</v>
      </c>
      <c r="G2" s="3" t="s">
        <v>7</v>
      </c>
      <c r="H2" s="103"/>
      <c r="I2" s="103"/>
    </row>
    <row r="3" spans="1:9" x14ac:dyDescent="0.25">
      <c r="A3" s="111" t="s">
        <v>8</v>
      </c>
      <c r="B3" s="111"/>
      <c r="C3" s="111"/>
      <c r="D3" s="4"/>
      <c r="E3" s="5"/>
      <c r="F3" s="4"/>
      <c r="G3" s="6"/>
      <c r="H3" s="4"/>
      <c r="I3" s="7"/>
    </row>
    <row r="4" spans="1:9" ht="15.75" thickBot="1" x14ac:dyDescent="0.3">
      <c r="A4" s="106"/>
      <c r="B4" s="106"/>
      <c r="C4" s="106"/>
      <c r="D4" s="8"/>
      <c r="E4" s="9"/>
      <c r="F4" s="8"/>
      <c r="G4" s="9"/>
      <c r="H4" s="8"/>
      <c r="I4" s="10"/>
    </row>
    <row r="5" spans="1:9" x14ac:dyDescent="0.25">
      <c r="A5" s="27" t="s">
        <v>17</v>
      </c>
      <c r="B5" s="101" t="s">
        <v>18</v>
      </c>
      <c r="C5" s="28" t="s">
        <v>13</v>
      </c>
      <c r="D5" s="29" t="s">
        <v>9</v>
      </c>
      <c r="E5" s="30">
        <v>87318420</v>
      </c>
      <c r="F5" s="29" t="s">
        <v>9</v>
      </c>
      <c r="G5" s="30">
        <v>87318420</v>
      </c>
      <c r="H5" s="31" t="s">
        <v>11</v>
      </c>
      <c r="I5" s="32">
        <v>87318420</v>
      </c>
    </row>
    <row r="6" spans="1:9" x14ac:dyDescent="0.25">
      <c r="A6" s="33"/>
      <c r="B6" s="101"/>
      <c r="C6" s="34" t="s">
        <v>73</v>
      </c>
      <c r="D6" s="35"/>
      <c r="E6" s="36"/>
      <c r="F6" s="35"/>
      <c r="G6" s="36"/>
      <c r="H6" s="37"/>
      <c r="I6" s="36"/>
    </row>
    <row r="7" spans="1:9" x14ac:dyDescent="0.25">
      <c r="A7" s="33"/>
      <c r="B7" s="101"/>
      <c r="C7" s="34" t="s">
        <v>76</v>
      </c>
      <c r="D7" s="35"/>
      <c r="E7" s="36"/>
      <c r="F7" s="35"/>
      <c r="G7" s="36"/>
      <c r="H7" s="37"/>
      <c r="I7" s="36"/>
    </row>
    <row r="8" spans="1:9" x14ac:dyDescent="0.25">
      <c r="A8" s="33"/>
      <c r="B8" s="101"/>
      <c r="C8" s="34" t="s">
        <v>73</v>
      </c>
      <c r="D8" s="35"/>
      <c r="E8" s="36"/>
      <c r="F8" s="35"/>
      <c r="G8" s="36"/>
      <c r="H8" s="37"/>
      <c r="I8" s="36"/>
    </row>
    <row r="9" spans="1:9" x14ac:dyDescent="0.25">
      <c r="A9" s="33"/>
      <c r="B9" s="101"/>
      <c r="C9" s="34" t="s">
        <v>75</v>
      </c>
      <c r="D9" s="35"/>
      <c r="E9" s="36"/>
      <c r="F9" s="35"/>
      <c r="G9" s="36"/>
      <c r="H9" s="37"/>
      <c r="I9" s="36"/>
    </row>
    <row r="10" spans="1:9" x14ac:dyDescent="0.25">
      <c r="A10" s="33"/>
      <c r="B10" s="101"/>
      <c r="C10" s="34" t="s">
        <v>12</v>
      </c>
      <c r="D10" s="35"/>
      <c r="E10" s="38">
        <v>40</v>
      </c>
      <c r="F10" s="39"/>
      <c r="G10" s="40">
        <v>40</v>
      </c>
      <c r="H10" s="37"/>
      <c r="I10" s="41">
        <v>40</v>
      </c>
    </row>
    <row r="11" spans="1:9" x14ac:dyDescent="0.25">
      <c r="A11" s="42" t="s">
        <v>19</v>
      </c>
      <c r="B11" s="102" t="s">
        <v>20</v>
      </c>
      <c r="C11" s="43" t="s">
        <v>21</v>
      </c>
      <c r="D11" s="44" t="s">
        <v>22</v>
      </c>
      <c r="E11" s="45"/>
      <c r="F11" s="44" t="s">
        <v>9</v>
      </c>
      <c r="G11" s="46">
        <v>87318420</v>
      </c>
      <c r="H11" s="47"/>
      <c r="I11" s="48">
        <v>0</v>
      </c>
    </row>
    <row r="12" spans="1:9" x14ac:dyDescent="0.25">
      <c r="A12" s="49"/>
      <c r="B12" s="102"/>
      <c r="C12" s="50" t="s">
        <v>79</v>
      </c>
      <c r="D12" s="51"/>
      <c r="E12" s="52"/>
      <c r="F12" s="51"/>
      <c r="G12" s="52"/>
      <c r="H12" s="53"/>
      <c r="I12" s="52"/>
    </row>
    <row r="13" spans="1:9" x14ac:dyDescent="0.25">
      <c r="A13" s="49"/>
      <c r="B13" s="102"/>
      <c r="C13" s="50" t="s">
        <v>23</v>
      </c>
      <c r="D13" s="51"/>
      <c r="E13" s="52"/>
      <c r="F13" s="51"/>
      <c r="G13" s="52"/>
      <c r="H13" s="53"/>
      <c r="I13" s="52"/>
    </row>
    <row r="14" spans="1:9" x14ac:dyDescent="0.25">
      <c r="A14" s="49"/>
      <c r="B14" s="102"/>
      <c r="C14" s="50" t="s">
        <v>24</v>
      </c>
      <c r="D14" s="51"/>
      <c r="E14" s="52"/>
      <c r="F14" s="51"/>
      <c r="G14" s="52"/>
      <c r="H14" s="53"/>
      <c r="I14" s="52"/>
    </row>
    <row r="15" spans="1:9" x14ac:dyDescent="0.25">
      <c r="A15" s="49"/>
      <c r="B15" s="102"/>
      <c r="C15" s="50" t="s">
        <v>73</v>
      </c>
      <c r="D15" s="51"/>
      <c r="E15" s="52"/>
      <c r="F15" s="51"/>
      <c r="G15" s="52"/>
      <c r="H15" s="53"/>
      <c r="I15" s="52"/>
    </row>
    <row r="16" spans="1:9" x14ac:dyDescent="0.25">
      <c r="A16" s="49"/>
      <c r="B16" s="102"/>
      <c r="C16" s="50" t="s">
        <v>76</v>
      </c>
      <c r="D16" s="51"/>
      <c r="E16" s="52"/>
      <c r="F16" s="51"/>
      <c r="G16" s="52"/>
      <c r="H16" s="53"/>
      <c r="I16" s="52"/>
    </row>
    <row r="17" spans="1:9" x14ac:dyDescent="0.25">
      <c r="A17" s="49"/>
      <c r="B17" s="102"/>
      <c r="C17" s="50" t="s">
        <v>12</v>
      </c>
      <c r="D17" s="51"/>
      <c r="E17" s="54"/>
      <c r="F17" s="55"/>
      <c r="G17" s="56">
        <v>40</v>
      </c>
      <c r="H17" s="53"/>
      <c r="I17" s="57">
        <v>0</v>
      </c>
    </row>
    <row r="18" spans="1:9" x14ac:dyDescent="0.25">
      <c r="A18" s="11" t="s">
        <v>25</v>
      </c>
      <c r="B18" s="100" t="s">
        <v>26</v>
      </c>
      <c r="C18" s="12" t="s">
        <v>27</v>
      </c>
      <c r="D18" s="13" t="s">
        <v>9</v>
      </c>
      <c r="E18" s="14">
        <v>36464172.159999996</v>
      </c>
      <c r="F18" s="13" t="s">
        <v>10</v>
      </c>
      <c r="G18" s="15"/>
      <c r="H18" s="16" t="s">
        <v>11</v>
      </c>
      <c r="I18" s="17">
        <v>36464172.159999996</v>
      </c>
    </row>
    <row r="19" spans="1:9" x14ac:dyDescent="0.25">
      <c r="A19" s="18"/>
      <c r="B19" s="100"/>
      <c r="C19" s="19" t="s">
        <v>73</v>
      </c>
      <c r="D19" s="20"/>
      <c r="E19" s="21"/>
      <c r="F19" s="20"/>
      <c r="G19" s="21"/>
      <c r="H19" s="22"/>
      <c r="I19" s="21"/>
    </row>
    <row r="20" spans="1:9" x14ac:dyDescent="0.25">
      <c r="A20" s="18"/>
      <c r="B20" s="100"/>
      <c r="C20" s="19" t="s">
        <v>75</v>
      </c>
      <c r="D20" s="20"/>
      <c r="E20" s="21"/>
      <c r="F20" s="20"/>
      <c r="G20" s="21"/>
      <c r="H20" s="22"/>
      <c r="I20" s="21"/>
    </row>
    <row r="21" spans="1:9" x14ac:dyDescent="0.25">
      <c r="A21" s="18"/>
      <c r="B21" s="100"/>
      <c r="C21" s="19" t="s">
        <v>77</v>
      </c>
      <c r="D21" s="20"/>
      <c r="E21" s="21"/>
      <c r="F21" s="20"/>
      <c r="G21" s="21"/>
      <c r="H21" s="22"/>
      <c r="I21" s="21"/>
    </row>
    <row r="22" spans="1:9" x14ac:dyDescent="0.25">
      <c r="A22" s="18"/>
      <c r="B22" s="100"/>
      <c r="C22" s="19" t="s">
        <v>78</v>
      </c>
      <c r="D22" s="20"/>
      <c r="E22" s="21"/>
      <c r="F22" s="20"/>
      <c r="G22" s="21"/>
      <c r="H22" s="22"/>
      <c r="I22" s="21"/>
    </row>
    <row r="23" spans="1:9" x14ac:dyDescent="0.25">
      <c r="A23" s="18"/>
      <c r="B23" s="100"/>
      <c r="C23" s="19" t="s">
        <v>12</v>
      </c>
      <c r="D23" s="20"/>
      <c r="E23" s="23">
        <v>16</v>
      </c>
      <c r="F23" s="24"/>
      <c r="G23" s="25"/>
      <c r="H23" s="22"/>
      <c r="I23" s="26">
        <v>16</v>
      </c>
    </row>
    <row r="24" spans="1:9" x14ac:dyDescent="0.25">
      <c r="A24" s="11" t="s">
        <v>25</v>
      </c>
      <c r="B24" s="100" t="s">
        <v>28</v>
      </c>
      <c r="C24" s="12" t="s">
        <v>29</v>
      </c>
      <c r="D24" s="13" t="s">
        <v>9</v>
      </c>
      <c r="E24" s="14">
        <v>36464172.159999996</v>
      </c>
      <c r="F24" s="13" t="s">
        <v>10</v>
      </c>
      <c r="G24" s="15"/>
      <c r="H24" s="16" t="s">
        <v>11</v>
      </c>
      <c r="I24" s="17">
        <v>72928344.319999993</v>
      </c>
    </row>
    <row r="25" spans="1:9" x14ac:dyDescent="0.25">
      <c r="A25" s="18"/>
      <c r="B25" s="100"/>
      <c r="C25" s="19" t="s">
        <v>74</v>
      </c>
      <c r="D25" s="20"/>
      <c r="E25" s="21"/>
      <c r="F25" s="20"/>
      <c r="G25" s="21"/>
      <c r="H25" s="22"/>
      <c r="I25" s="21"/>
    </row>
    <row r="26" spans="1:9" x14ac:dyDescent="0.25">
      <c r="A26" s="18"/>
      <c r="B26" s="100"/>
      <c r="C26" s="19" t="s">
        <v>75</v>
      </c>
      <c r="D26" s="20"/>
      <c r="E26" s="21"/>
      <c r="F26" s="20"/>
      <c r="G26" s="21"/>
      <c r="H26" s="22"/>
      <c r="I26" s="21"/>
    </row>
    <row r="27" spans="1:9" x14ac:dyDescent="0.25">
      <c r="A27" s="18"/>
      <c r="B27" s="100"/>
      <c r="C27" s="19" t="s">
        <v>77</v>
      </c>
      <c r="D27" s="20"/>
      <c r="E27" s="21"/>
      <c r="F27" s="20"/>
      <c r="G27" s="21"/>
      <c r="H27" s="22"/>
      <c r="I27" s="21"/>
    </row>
    <row r="28" spans="1:9" x14ac:dyDescent="0.25">
      <c r="A28" s="18"/>
      <c r="B28" s="100"/>
      <c r="C28" s="19" t="s">
        <v>78</v>
      </c>
      <c r="D28" s="20"/>
      <c r="E28" s="21"/>
      <c r="F28" s="20"/>
      <c r="G28" s="21"/>
      <c r="H28" s="22"/>
      <c r="I28" s="21"/>
    </row>
    <row r="29" spans="1:9" x14ac:dyDescent="0.25">
      <c r="A29" s="18"/>
      <c r="B29" s="100"/>
      <c r="C29" s="19" t="s">
        <v>12</v>
      </c>
      <c r="D29" s="20"/>
      <c r="E29" s="23">
        <v>16</v>
      </c>
      <c r="F29" s="24"/>
      <c r="G29" s="25"/>
      <c r="H29" s="22"/>
      <c r="I29" s="26">
        <v>32</v>
      </c>
    </row>
    <row r="30" spans="1:9" x14ac:dyDescent="0.25">
      <c r="A30" s="27" t="s">
        <v>25</v>
      </c>
      <c r="B30" s="101" t="s">
        <v>30</v>
      </c>
      <c r="C30" s="28" t="s">
        <v>13</v>
      </c>
      <c r="D30" s="29" t="s">
        <v>9</v>
      </c>
      <c r="E30" s="30">
        <v>36464172.159999996</v>
      </c>
      <c r="F30" s="29" t="s">
        <v>9</v>
      </c>
      <c r="G30" s="30">
        <v>36464172.159999996</v>
      </c>
      <c r="H30" s="31" t="s">
        <v>11</v>
      </c>
      <c r="I30" s="32">
        <v>72928344.319999993</v>
      </c>
    </row>
    <row r="31" spans="1:9" x14ac:dyDescent="0.25">
      <c r="A31" s="33"/>
      <c r="B31" s="101"/>
      <c r="C31" s="34" t="s">
        <v>74</v>
      </c>
      <c r="D31" s="35"/>
      <c r="E31" s="36"/>
      <c r="F31" s="35"/>
      <c r="G31" s="36"/>
      <c r="H31" s="37"/>
      <c r="I31" s="36"/>
    </row>
    <row r="32" spans="1:9" x14ac:dyDescent="0.25">
      <c r="A32" s="33"/>
      <c r="B32" s="101"/>
      <c r="C32" s="34" t="s">
        <v>76</v>
      </c>
      <c r="D32" s="35"/>
      <c r="E32" s="36"/>
      <c r="F32" s="35"/>
      <c r="G32" s="36"/>
      <c r="H32" s="37"/>
      <c r="I32" s="36"/>
    </row>
    <row r="33" spans="1:9" x14ac:dyDescent="0.25">
      <c r="A33" s="33"/>
      <c r="B33" s="101"/>
      <c r="C33" s="34" t="s">
        <v>74</v>
      </c>
      <c r="D33" s="35"/>
      <c r="E33" s="36"/>
      <c r="F33" s="35"/>
      <c r="G33" s="36"/>
      <c r="H33" s="37"/>
      <c r="I33" s="36"/>
    </row>
    <row r="34" spans="1:9" x14ac:dyDescent="0.25">
      <c r="A34" s="33"/>
      <c r="B34" s="101"/>
      <c r="C34" s="34" t="s">
        <v>75</v>
      </c>
      <c r="D34" s="35"/>
      <c r="E34" s="36"/>
      <c r="F34" s="35"/>
      <c r="G34" s="36"/>
      <c r="H34" s="37"/>
      <c r="I34" s="36"/>
    </row>
    <row r="35" spans="1:9" x14ac:dyDescent="0.25">
      <c r="A35" s="33"/>
      <c r="B35" s="101"/>
      <c r="C35" s="34" t="s">
        <v>12</v>
      </c>
      <c r="D35" s="35"/>
      <c r="E35" s="38">
        <v>16</v>
      </c>
      <c r="F35" s="39"/>
      <c r="G35" s="40">
        <v>16</v>
      </c>
      <c r="H35" s="37"/>
      <c r="I35" s="41">
        <v>32</v>
      </c>
    </row>
    <row r="36" spans="1:9" x14ac:dyDescent="0.25">
      <c r="A36" s="27" t="s">
        <v>25</v>
      </c>
      <c r="B36" s="101" t="s">
        <v>31</v>
      </c>
      <c r="C36" s="28" t="s">
        <v>13</v>
      </c>
      <c r="D36" s="29" t="s">
        <v>9</v>
      </c>
      <c r="E36" s="30">
        <v>36464172.159999996</v>
      </c>
      <c r="F36" s="29" t="s">
        <v>9</v>
      </c>
      <c r="G36" s="30">
        <v>36464172.159999996</v>
      </c>
      <c r="H36" s="31" t="s">
        <v>11</v>
      </c>
      <c r="I36" s="32">
        <v>72928344.319999993</v>
      </c>
    </row>
    <row r="37" spans="1:9" x14ac:dyDescent="0.25">
      <c r="A37" s="33"/>
      <c r="B37" s="101"/>
      <c r="C37" s="34" t="s">
        <v>74</v>
      </c>
      <c r="D37" s="35"/>
      <c r="E37" s="36"/>
      <c r="F37" s="35"/>
      <c r="G37" s="36"/>
      <c r="H37" s="37"/>
      <c r="I37" s="36"/>
    </row>
    <row r="38" spans="1:9" x14ac:dyDescent="0.25">
      <c r="A38" s="33"/>
      <c r="B38" s="101"/>
      <c r="C38" s="34" t="s">
        <v>76</v>
      </c>
      <c r="D38" s="35"/>
      <c r="E38" s="36"/>
      <c r="F38" s="35"/>
      <c r="G38" s="36"/>
      <c r="H38" s="37"/>
      <c r="I38" s="36"/>
    </row>
    <row r="39" spans="1:9" x14ac:dyDescent="0.25">
      <c r="A39" s="33"/>
      <c r="B39" s="101"/>
      <c r="C39" s="34" t="s">
        <v>74</v>
      </c>
      <c r="D39" s="35"/>
      <c r="E39" s="36"/>
      <c r="F39" s="35"/>
      <c r="G39" s="36"/>
      <c r="H39" s="37"/>
      <c r="I39" s="36"/>
    </row>
    <row r="40" spans="1:9" x14ac:dyDescent="0.25">
      <c r="A40" s="33"/>
      <c r="B40" s="101"/>
      <c r="C40" s="34" t="s">
        <v>75</v>
      </c>
      <c r="D40" s="35"/>
      <c r="E40" s="36"/>
      <c r="F40" s="35"/>
      <c r="G40" s="36"/>
      <c r="H40" s="37"/>
      <c r="I40" s="36"/>
    </row>
    <row r="41" spans="1:9" x14ac:dyDescent="0.25">
      <c r="A41" s="33"/>
      <c r="B41" s="101"/>
      <c r="C41" s="34" t="s">
        <v>12</v>
      </c>
      <c r="D41" s="35"/>
      <c r="E41" s="38">
        <v>16</v>
      </c>
      <c r="F41" s="39"/>
      <c r="G41" s="40">
        <v>16</v>
      </c>
      <c r="H41" s="37"/>
      <c r="I41" s="41">
        <v>32</v>
      </c>
    </row>
    <row r="42" spans="1:9" x14ac:dyDescent="0.25">
      <c r="A42" s="11" t="s">
        <v>25</v>
      </c>
      <c r="B42" s="100" t="s">
        <v>32</v>
      </c>
      <c r="C42" s="12" t="s">
        <v>33</v>
      </c>
      <c r="D42" s="13" t="s">
        <v>9</v>
      </c>
      <c r="E42" s="14">
        <v>72928344.319999993</v>
      </c>
      <c r="F42" s="13" t="s">
        <v>10</v>
      </c>
      <c r="G42" s="15"/>
      <c r="H42" s="16" t="s">
        <v>11</v>
      </c>
      <c r="I42" s="17">
        <v>145856688.63999999</v>
      </c>
    </row>
    <row r="43" spans="1:9" x14ac:dyDescent="0.25">
      <c r="A43" s="18"/>
      <c r="B43" s="100"/>
      <c r="C43" s="19" t="s">
        <v>74</v>
      </c>
      <c r="D43" s="20"/>
      <c r="E43" s="21"/>
      <c r="F43" s="20"/>
      <c r="G43" s="21"/>
      <c r="H43" s="22"/>
      <c r="I43" s="21"/>
    </row>
    <row r="44" spans="1:9" x14ac:dyDescent="0.25">
      <c r="A44" s="18"/>
      <c r="B44" s="100"/>
      <c r="C44" s="19" t="s">
        <v>75</v>
      </c>
      <c r="D44" s="20"/>
      <c r="E44" s="21"/>
      <c r="F44" s="20"/>
      <c r="G44" s="21"/>
      <c r="H44" s="22"/>
      <c r="I44" s="21"/>
    </row>
    <row r="45" spans="1:9" x14ac:dyDescent="0.25">
      <c r="A45" s="18"/>
      <c r="B45" s="100"/>
      <c r="C45" s="19" t="s">
        <v>77</v>
      </c>
      <c r="D45" s="20"/>
      <c r="E45" s="21"/>
      <c r="F45" s="20"/>
      <c r="G45" s="21"/>
      <c r="H45" s="22"/>
      <c r="I45" s="21"/>
    </row>
    <row r="46" spans="1:9" x14ac:dyDescent="0.25">
      <c r="A46" s="18"/>
      <c r="B46" s="100"/>
      <c r="C46" s="19" t="s">
        <v>78</v>
      </c>
      <c r="D46" s="20"/>
      <c r="E46" s="21"/>
      <c r="F46" s="20"/>
      <c r="G46" s="21"/>
      <c r="H46" s="22"/>
      <c r="I46" s="21"/>
    </row>
    <row r="47" spans="1:9" x14ac:dyDescent="0.25">
      <c r="A47" s="18"/>
      <c r="B47" s="100"/>
      <c r="C47" s="19" t="s">
        <v>12</v>
      </c>
      <c r="D47" s="20"/>
      <c r="E47" s="23">
        <v>32</v>
      </c>
      <c r="F47" s="24"/>
      <c r="G47" s="25"/>
      <c r="H47" s="22"/>
      <c r="I47" s="26">
        <v>64</v>
      </c>
    </row>
    <row r="48" spans="1:9" x14ac:dyDescent="0.25">
      <c r="A48" s="27" t="s">
        <v>25</v>
      </c>
      <c r="B48" s="101" t="s">
        <v>34</v>
      </c>
      <c r="C48" s="28" t="s">
        <v>13</v>
      </c>
      <c r="D48" s="29" t="s">
        <v>9</v>
      </c>
      <c r="E48" s="30">
        <v>9116043.0399999991</v>
      </c>
      <c r="F48" s="29" t="s">
        <v>9</v>
      </c>
      <c r="G48" s="30">
        <v>9116043.0399999991</v>
      </c>
      <c r="H48" s="31" t="s">
        <v>11</v>
      </c>
      <c r="I48" s="32">
        <v>145856688.63999999</v>
      </c>
    </row>
    <row r="49" spans="1:9" x14ac:dyDescent="0.25">
      <c r="A49" s="33"/>
      <c r="B49" s="101"/>
      <c r="C49" s="34" t="s">
        <v>74</v>
      </c>
      <c r="D49" s="35"/>
      <c r="E49" s="36"/>
      <c r="F49" s="35"/>
      <c r="G49" s="36"/>
      <c r="H49" s="37"/>
      <c r="I49" s="36"/>
    </row>
    <row r="50" spans="1:9" x14ac:dyDescent="0.25">
      <c r="A50" s="33"/>
      <c r="B50" s="101"/>
      <c r="C50" s="34" t="s">
        <v>76</v>
      </c>
      <c r="D50" s="35"/>
      <c r="E50" s="36"/>
      <c r="F50" s="35"/>
      <c r="G50" s="36"/>
      <c r="H50" s="37"/>
      <c r="I50" s="36"/>
    </row>
    <row r="51" spans="1:9" x14ac:dyDescent="0.25">
      <c r="A51" s="33"/>
      <c r="B51" s="101"/>
      <c r="C51" s="34" t="s">
        <v>74</v>
      </c>
      <c r="D51" s="35"/>
      <c r="E51" s="36"/>
      <c r="F51" s="35"/>
      <c r="G51" s="36"/>
      <c r="H51" s="37"/>
      <c r="I51" s="36"/>
    </row>
    <row r="52" spans="1:9" x14ac:dyDescent="0.25">
      <c r="A52" s="33"/>
      <c r="B52" s="101"/>
      <c r="C52" s="34" t="s">
        <v>75</v>
      </c>
      <c r="D52" s="35"/>
      <c r="E52" s="36"/>
      <c r="F52" s="35"/>
      <c r="G52" s="36"/>
      <c r="H52" s="37"/>
      <c r="I52" s="36"/>
    </row>
    <row r="53" spans="1:9" x14ac:dyDescent="0.25">
      <c r="A53" s="33"/>
      <c r="B53" s="101"/>
      <c r="C53" s="34" t="s">
        <v>12</v>
      </c>
      <c r="D53" s="35"/>
      <c r="E53" s="38">
        <v>4</v>
      </c>
      <c r="F53" s="39"/>
      <c r="G53" s="40">
        <v>4</v>
      </c>
      <c r="H53" s="37"/>
      <c r="I53" s="41">
        <v>64</v>
      </c>
    </row>
    <row r="54" spans="1:9" x14ac:dyDescent="0.25">
      <c r="A54" s="42" t="s">
        <v>25</v>
      </c>
      <c r="B54" s="102" t="s">
        <v>35</v>
      </c>
      <c r="C54" s="43" t="s">
        <v>21</v>
      </c>
      <c r="D54" s="44" t="s">
        <v>22</v>
      </c>
      <c r="E54" s="45"/>
      <c r="F54" s="44" t="s">
        <v>9</v>
      </c>
      <c r="G54" s="46">
        <v>9116043.0399999991</v>
      </c>
      <c r="H54" s="47" t="s">
        <v>11</v>
      </c>
      <c r="I54" s="58">
        <v>136740645.59999999</v>
      </c>
    </row>
    <row r="55" spans="1:9" x14ac:dyDescent="0.25">
      <c r="A55" s="49"/>
      <c r="B55" s="102"/>
      <c r="C55" s="50" t="s">
        <v>79</v>
      </c>
      <c r="D55" s="51"/>
      <c r="E55" s="52"/>
      <c r="F55" s="51"/>
      <c r="G55" s="52"/>
      <c r="H55" s="53"/>
      <c r="I55" s="52"/>
    </row>
    <row r="56" spans="1:9" x14ac:dyDescent="0.25">
      <c r="A56" s="49"/>
      <c r="B56" s="102"/>
      <c r="C56" s="50" t="s">
        <v>23</v>
      </c>
      <c r="D56" s="51"/>
      <c r="E56" s="52"/>
      <c r="F56" s="51"/>
      <c r="G56" s="52"/>
      <c r="H56" s="53"/>
      <c r="I56" s="52"/>
    </row>
    <row r="57" spans="1:9" x14ac:dyDescent="0.25">
      <c r="A57" s="49"/>
      <c r="B57" s="102"/>
      <c r="C57" s="50" t="s">
        <v>24</v>
      </c>
      <c r="D57" s="51"/>
      <c r="E57" s="52"/>
      <c r="F57" s="51"/>
      <c r="G57" s="52"/>
      <c r="H57" s="53"/>
      <c r="I57" s="52"/>
    </row>
    <row r="58" spans="1:9" x14ac:dyDescent="0.25">
      <c r="A58" s="49"/>
      <c r="B58" s="102"/>
      <c r="C58" s="50" t="s">
        <v>74</v>
      </c>
      <c r="D58" s="51"/>
      <c r="E58" s="52"/>
      <c r="F58" s="51"/>
      <c r="G58" s="52"/>
      <c r="H58" s="53"/>
      <c r="I58" s="52"/>
    </row>
    <row r="59" spans="1:9" x14ac:dyDescent="0.25">
      <c r="A59" s="49"/>
      <c r="B59" s="102"/>
      <c r="C59" s="50" t="s">
        <v>76</v>
      </c>
      <c r="D59" s="51"/>
      <c r="E59" s="52"/>
      <c r="F59" s="51"/>
      <c r="G59" s="52"/>
      <c r="H59" s="53"/>
      <c r="I59" s="52"/>
    </row>
    <row r="60" spans="1:9" x14ac:dyDescent="0.25">
      <c r="A60" s="49"/>
      <c r="B60" s="102"/>
      <c r="C60" s="50" t="s">
        <v>12</v>
      </c>
      <c r="D60" s="51"/>
      <c r="E60" s="54"/>
      <c r="F60" s="55"/>
      <c r="G60" s="56">
        <v>4</v>
      </c>
      <c r="H60" s="53"/>
      <c r="I60" s="57">
        <v>60</v>
      </c>
    </row>
    <row r="61" spans="1:9" x14ac:dyDescent="0.25">
      <c r="A61" s="42" t="s">
        <v>25</v>
      </c>
      <c r="B61" s="102" t="s">
        <v>36</v>
      </c>
      <c r="C61" s="43" t="s">
        <v>21</v>
      </c>
      <c r="D61" s="44" t="s">
        <v>22</v>
      </c>
      <c r="E61" s="45"/>
      <c r="F61" s="44" t="s">
        <v>9</v>
      </c>
      <c r="G61" s="46">
        <v>72928344.319999993</v>
      </c>
      <c r="H61" s="47" t="s">
        <v>11</v>
      </c>
      <c r="I61" s="58">
        <v>63812301.280000001</v>
      </c>
    </row>
    <row r="62" spans="1:9" x14ac:dyDescent="0.25">
      <c r="A62" s="49"/>
      <c r="B62" s="102"/>
      <c r="C62" s="50" t="s">
        <v>79</v>
      </c>
      <c r="D62" s="51"/>
      <c r="E62" s="52"/>
      <c r="F62" s="51"/>
      <c r="G62" s="52"/>
      <c r="H62" s="53"/>
      <c r="I62" s="52"/>
    </row>
    <row r="63" spans="1:9" x14ac:dyDescent="0.25">
      <c r="A63" s="49"/>
      <c r="B63" s="102"/>
      <c r="C63" s="50" t="s">
        <v>23</v>
      </c>
      <c r="D63" s="51"/>
      <c r="E63" s="52"/>
      <c r="F63" s="51"/>
      <c r="G63" s="52"/>
      <c r="H63" s="53"/>
      <c r="I63" s="52"/>
    </row>
    <row r="64" spans="1:9" x14ac:dyDescent="0.25">
      <c r="A64" s="49"/>
      <c r="B64" s="102"/>
      <c r="C64" s="50" t="s">
        <v>24</v>
      </c>
      <c r="D64" s="51"/>
      <c r="E64" s="52"/>
      <c r="F64" s="51"/>
      <c r="G64" s="52"/>
      <c r="H64" s="53"/>
      <c r="I64" s="52"/>
    </row>
    <row r="65" spans="1:9" x14ac:dyDescent="0.25">
      <c r="A65" s="49"/>
      <c r="B65" s="102"/>
      <c r="C65" s="50" t="s">
        <v>74</v>
      </c>
      <c r="D65" s="51"/>
      <c r="E65" s="52"/>
      <c r="F65" s="51"/>
      <c r="G65" s="52"/>
      <c r="H65" s="53"/>
      <c r="I65" s="52"/>
    </row>
    <row r="66" spans="1:9" x14ac:dyDescent="0.25">
      <c r="A66" s="49"/>
      <c r="B66" s="102"/>
      <c r="C66" s="50" t="s">
        <v>76</v>
      </c>
      <c r="D66" s="51"/>
      <c r="E66" s="52"/>
      <c r="F66" s="51"/>
      <c r="G66" s="52"/>
      <c r="H66" s="53"/>
      <c r="I66" s="52"/>
    </row>
    <row r="67" spans="1:9" x14ac:dyDescent="0.25">
      <c r="A67" s="49"/>
      <c r="B67" s="102"/>
      <c r="C67" s="50" t="s">
        <v>12</v>
      </c>
      <c r="D67" s="51"/>
      <c r="E67" s="54"/>
      <c r="F67" s="55"/>
      <c r="G67" s="56">
        <v>32</v>
      </c>
      <c r="H67" s="53"/>
      <c r="I67" s="57">
        <v>28</v>
      </c>
    </row>
    <row r="68" spans="1:9" x14ac:dyDescent="0.25">
      <c r="A68" s="27" t="s">
        <v>37</v>
      </c>
      <c r="B68" s="101" t="s">
        <v>38</v>
      </c>
      <c r="C68" s="28" t="s">
        <v>13</v>
      </c>
      <c r="D68" s="29" t="s">
        <v>9</v>
      </c>
      <c r="E68" s="30">
        <v>63812301.280000001</v>
      </c>
      <c r="F68" s="29" t="s">
        <v>9</v>
      </c>
      <c r="G68" s="30">
        <v>63812301.280000001</v>
      </c>
      <c r="H68" s="31" t="s">
        <v>11</v>
      </c>
      <c r="I68" s="32">
        <v>63812301.280000001</v>
      </c>
    </row>
    <row r="69" spans="1:9" x14ac:dyDescent="0.25">
      <c r="A69" s="33"/>
      <c r="B69" s="101"/>
      <c r="C69" s="34" t="s">
        <v>74</v>
      </c>
      <c r="D69" s="35"/>
      <c r="E69" s="36"/>
      <c r="F69" s="35"/>
      <c r="G69" s="36"/>
      <c r="H69" s="37"/>
      <c r="I69" s="36"/>
    </row>
    <row r="70" spans="1:9" x14ac:dyDescent="0.25">
      <c r="A70" s="33"/>
      <c r="B70" s="101"/>
      <c r="C70" s="34" t="s">
        <v>76</v>
      </c>
      <c r="D70" s="35"/>
      <c r="E70" s="36"/>
      <c r="F70" s="35"/>
      <c r="G70" s="36"/>
      <c r="H70" s="37"/>
      <c r="I70" s="36"/>
    </row>
    <row r="71" spans="1:9" x14ac:dyDescent="0.25">
      <c r="A71" s="33"/>
      <c r="B71" s="101"/>
      <c r="C71" s="34" t="s">
        <v>74</v>
      </c>
      <c r="D71" s="35"/>
      <c r="E71" s="36"/>
      <c r="F71" s="35"/>
      <c r="G71" s="36"/>
      <c r="H71" s="37"/>
      <c r="I71" s="36"/>
    </row>
    <row r="72" spans="1:9" x14ac:dyDescent="0.25">
      <c r="A72" s="33"/>
      <c r="B72" s="101"/>
      <c r="C72" s="34" t="s">
        <v>75</v>
      </c>
      <c r="D72" s="35"/>
      <c r="E72" s="36"/>
      <c r="F72" s="35"/>
      <c r="G72" s="36"/>
      <c r="H72" s="37"/>
      <c r="I72" s="36"/>
    </row>
    <row r="73" spans="1:9" x14ac:dyDescent="0.25">
      <c r="A73" s="33"/>
      <c r="B73" s="101"/>
      <c r="C73" s="34" t="s">
        <v>12</v>
      </c>
      <c r="D73" s="35"/>
      <c r="E73" s="38">
        <v>28</v>
      </c>
      <c r="F73" s="39"/>
      <c r="G73" s="40">
        <v>28</v>
      </c>
      <c r="H73" s="37"/>
      <c r="I73" s="41">
        <v>28</v>
      </c>
    </row>
    <row r="74" spans="1:9" x14ac:dyDescent="0.25">
      <c r="A74" s="42" t="s">
        <v>39</v>
      </c>
      <c r="B74" s="102" t="s">
        <v>40</v>
      </c>
      <c r="C74" s="43" t="s">
        <v>21</v>
      </c>
      <c r="D74" s="44" t="s">
        <v>22</v>
      </c>
      <c r="E74" s="45"/>
      <c r="F74" s="44" t="s">
        <v>9</v>
      </c>
      <c r="G74" s="46">
        <v>63812301.280000001</v>
      </c>
      <c r="H74" s="47"/>
      <c r="I74" s="48">
        <v>0</v>
      </c>
    </row>
    <row r="75" spans="1:9" x14ac:dyDescent="0.25">
      <c r="A75" s="49"/>
      <c r="B75" s="102"/>
      <c r="C75" s="50" t="s">
        <v>79</v>
      </c>
      <c r="D75" s="51"/>
      <c r="E75" s="52"/>
      <c r="F75" s="51"/>
      <c r="G75" s="52"/>
      <c r="H75" s="53"/>
      <c r="I75" s="52"/>
    </row>
    <row r="76" spans="1:9" x14ac:dyDescent="0.25">
      <c r="A76" s="49"/>
      <c r="B76" s="102"/>
      <c r="C76" s="50" t="s">
        <v>23</v>
      </c>
      <c r="D76" s="51"/>
      <c r="E76" s="52"/>
      <c r="F76" s="51"/>
      <c r="G76" s="52"/>
      <c r="H76" s="53"/>
      <c r="I76" s="52"/>
    </row>
    <row r="77" spans="1:9" x14ac:dyDescent="0.25">
      <c r="A77" s="49"/>
      <c r="B77" s="102"/>
      <c r="C77" s="50" t="s">
        <v>24</v>
      </c>
      <c r="D77" s="51"/>
      <c r="E77" s="52"/>
      <c r="F77" s="51"/>
      <c r="G77" s="52"/>
      <c r="H77" s="53"/>
      <c r="I77" s="52"/>
    </row>
    <row r="78" spans="1:9" x14ac:dyDescent="0.25">
      <c r="A78" s="49"/>
      <c r="B78" s="102"/>
      <c r="C78" s="50" t="s">
        <v>74</v>
      </c>
      <c r="D78" s="51"/>
      <c r="E78" s="52"/>
      <c r="F78" s="51"/>
      <c r="G78" s="52"/>
      <c r="H78" s="53"/>
      <c r="I78" s="52"/>
    </row>
    <row r="79" spans="1:9" x14ac:dyDescent="0.25">
      <c r="A79" s="49"/>
      <c r="B79" s="102"/>
      <c r="C79" s="50" t="s">
        <v>76</v>
      </c>
      <c r="D79" s="51"/>
      <c r="E79" s="52"/>
      <c r="F79" s="51"/>
      <c r="G79" s="52"/>
      <c r="H79" s="53"/>
      <c r="I79" s="52"/>
    </row>
    <row r="80" spans="1:9" x14ac:dyDescent="0.25">
      <c r="A80" s="49"/>
      <c r="B80" s="102"/>
      <c r="C80" s="50" t="s">
        <v>12</v>
      </c>
      <c r="D80" s="51"/>
      <c r="E80" s="54"/>
      <c r="F80" s="55"/>
      <c r="G80" s="56">
        <v>28</v>
      </c>
      <c r="H80" s="53"/>
      <c r="I80" s="57">
        <v>0</v>
      </c>
    </row>
    <row r="81" spans="1:9" x14ac:dyDescent="0.25">
      <c r="A81" s="11" t="s">
        <v>41</v>
      </c>
      <c r="B81" s="100" t="s">
        <v>42</v>
      </c>
      <c r="C81" s="12" t="s">
        <v>43</v>
      </c>
      <c r="D81" s="13" t="s">
        <v>9</v>
      </c>
      <c r="E81" s="14">
        <v>54696258.240000002</v>
      </c>
      <c r="F81" s="13" t="s">
        <v>10</v>
      </c>
      <c r="G81" s="15"/>
      <c r="H81" s="16" t="s">
        <v>11</v>
      </c>
      <c r="I81" s="17">
        <v>54696258.240000002</v>
      </c>
    </row>
    <row r="82" spans="1:9" x14ac:dyDescent="0.25">
      <c r="A82" s="18"/>
      <c r="B82" s="100"/>
      <c r="C82" s="19" t="s">
        <v>74</v>
      </c>
      <c r="D82" s="20"/>
      <c r="E82" s="21"/>
      <c r="F82" s="20"/>
      <c r="G82" s="21"/>
      <c r="H82" s="22"/>
      <c r="I82" s="21"/>
    </row>
    <row r="83" spans="1:9" x14ac:dyDescent="0.25">
      <c r="A83" s="18"/>
      <c r="B83" s="100"/>
      <c r="C83" s="19" t="s">
        <v>75</v>
      </c>
      <c r="D83" s="20"/>
      <c r="E83" s="21"/>
      <c r="F83" s="20"/>
      <c r="G83" s="21"/>
      <c r="H83" s="22"/>
      <c r="I83" s="21"/>
    </row>
    <row r="84" spans="1:9" x14ac:dyDescent="0.25">
      <c r="A84" s="18"/>
      <c r="B84" s="100"/>
      <c r="C84" s="19" t="s">
        <v>77</v>
      </c>
      <c r="D84" s="20"/>
      <c r="E84" s="21"/>
      <c r="F84" s="20"/>
      <c r="G84" s="21"/>
      <c r="H84" s="22"/>
      <c r="I84" s="21"/>
    </row>
    <row r="85" spans="1:9" x14ac:dyDescent="0.25">
      <c r="A85" s="18"/>
      <c r="B85" s="100"/>
      <c r="C85" s="19" t="s">
        <v>78</v>
      </c>
      <c r="D85" s="20"/>
      <c r="E85" s="21"/>
      <c r="F85" s="20"/>
      <c r="G85" s="21"/>
      <c r="H85" s="22"/>
      <c r="I85" s="21"/>
    </row>
    <row r="86" spans="1:9" x14ac:dyDescent="0.25">
      <c r="A86" s="18"/>
      <c r="B86" s="100"/>
      <c r="C86" s="19" t="s">
        <v>12</v>
      </c>
      <c r="D86" s="20"/>
      <c r="E86" s="23">
        <v>24</v>
      </c>
      <c r="F86" s="24"/>
      <c r="G86" s="25"/>
      <c r="H86" s="22"/>
      <c r="I86" s="26">
        <v>24</v>
      </c>
    </row>
    <row r="87" spans="1:9" x14ac:dyDescent="0.25">
      <c r="A87" s="27" t="s">
        <v>44</v>
      </c>
      <c r="B87" s="101" t="s">
        <v>45</v>
      </c>
      <c r="C87" s="28" t="s">
        <v>13</v>
      </c>
      <c r="D87" s="29" t="s">
        <v>9</v>
      </c>
      <c r="E87" s="30">
        <v>54696258.240000002</v>
      </c>
      <c r="F87" s="29" t="s">
        <v>9</v>
      </c>
      <c r="G87" s="30">
        <v>54696258.240000002</v>
      </c>
      <c r="H87" s="31" t="s">
        <v>11</v>
      </c>
      <c r="I87" s="32">
        <v>54696258.240000002</v>
      </c>
    </row>
    <row r="88" spans="1:9" x14ac:dyDescent="0.25">
      <c r="A88" s="33"/>
      <c r="B88" s="101"/>
      <c r="C88" s="34" t="s">
        <v>74</v>
      </c>
      <c r="D88" s="35"/>
      <c r="E88" s="36"/>
      <c r="F88" s="35"/>
      <c r="G88" s="36"/>
      <c r="H88" s="37"/>
      <c r="I88" s="36"/>
    </row>
    <row r="89" spans="1:9" x14ac:dyDescent="0.25">
      <c r="A89" s="33"/>
      <c r="B89" s="101"/>
      <c r="C89" s="34" t="s">
        <v>83</v>
      </c>
      <c r="D89" s="35"/>
      <c r="E89" s="36"/>
      <c r="F89" s="35"/>
      <c r="G89" s="36"/>
      <c r="H89" s="37"/>
      <c r="I89" s="36"/>
    </row>
    <row r="90" spans="1:9" x14ac:dyDescent="0.25">
      <c r="A90" s="33"/>
      <c r="B90" s="101"/>
      <c r="C90" s="34" t="s">
        <v>74</v>
      </c>
      <c r="D90" s="35"/>
      <c r="E90" s="36"/>
      <c r="F90" s="35"/>
      <c r="G90" s="36"/>
      <c r="H90" s="37"/>
      <c r="I90" s="36"/>
    </row>
    <row r="91" spans="1:9" x14ac:dyDescent="0.25">
      <c r="A91" s="33"/>
      <c r="B91" s="101"/>
      <c r="C91" s="34" t="s">
        <v>75</v>
      </c>
      <c r="D91" s="35"/>
      <c r="E91" s="36"/>
      <c r="F91" s="35"/>
      <c r="G91" s="36"/>
      <c r="H91" s="37"/>
      <c r="I91" s="36"/>
    </row>
    <row r="92" spans="1:9" x14ac:dyDescent="0.25">
      <c r="A92" s="33"/>
      <c r="B92" s="101"/>
      <c r="C92" s="34" t="s">
        <v>12</v>
      </c>
      <c r="D92" s="35"/>
      <c r="E92" s="38">
        <v>24</v>
      </c>
      <c r="F92" s="39"/>
      <c r="G92" s="40">
        <v>24</v>
      </c>
      <c r="H92" s="37"/>
      <c r="I92" s="41">
        <v>24</v>
      </c>
    </row>
    <row r="93" spans="1:9" x14ac:dyDescent="0.25">
      <c r="A93" s="42" t="s">
        <v>46</v>
      </c>
      <c r="B93" s="102" t="s">
        <v>47</v>
      </c>
      <c r="C93" s="43" t="s">
        <v>21</v>
      </c>
      <c r="D93" s="44" t="s">
        <v>22</v>
      </c>
      <c r="E93" s="45"/>
      <c r="F93" s="44" t="s">
        <v>9</v>
      </c>
      <c r="G93" s="46">
        <v>36464172.159999996</v>
      </c>
      <c r="H93" s="47" t="s">
        <v>11</v>
      </c>
      <c r="I93" s="58">
        <v>18232086.079999998</v>
      </c>
    </row>
    <row r="94" spans="1:9" x14ac:dyDescent="0.25">
      <c r="A94" s="49"/>
      <c r="B94" s="102"/>
      <c r="C94" s="50" t="s">
        <v>79</v>
      </c>
      <c r="D94" s="51"/>
      <c r="E94" s="52"/>
      <c r="F94" s="51"/>
      <c r="G94" s="52"/>
      <c r="H94" s="53"/>
      <c r="I94" s="52"/>
    </row>
    <row r="95" spans="1:9" x14ac:dyDescent="0.25">
      <c r="A95" s="49"/>
      <c r="B95" s="102"/>
      <c r="C95" s="50" t="s">
        <v>23</v>
      </c>
      <c r="D95" s="51"/>
      <c r="E95" s="52"/>
      <c r="F95" s="51"/>
      <c r="G95" s="52"/>
      <c r="H95" s="53"/>
      <c r="I95" s="52"/>
    </row>
    <row r="96" spans="1:9" x14ac:dyDescent="0.25">
      <c r="A96" s="49"/>
      <c r="B96" s="102"/>
      <c r="C96" s="50" t="s">
        <v>24</v>
      </c>
      <c r="D96" s="51"/>
      <c r="E96" s="52"/>
      <c r="F96" s="51"/>
      <c r="G96" s="52"/>
      <c r="H96" s="53"/>
      <c r="I96" s="52"/>
    </row>
    <row r="97" spans="1:15" x14ac:dyDescent="0.25">
      <c r="A97" s="49"/>
      <c r="B97" s="102"/>
      <c r="C97" s="50" t="s">
        <v>74</v>
      </c>
      <c r="D97" s="51"/>
      <c r="E97" s="52"/>
      <c r="F97" s="51"/>
      <c r="G97" s="52"/>
      <c r="H97" s="53"/>
      <c r="I97" s="52"/>
    </row>
    <row r="98" spans="1:15" x14ac:dyDescent="0.25">
      <c r="A98" s="49"/>
      <c r="B98" s="102"/>
      <c r="C98" s="50" t="s">
        <v>83</v>
      </c>
      <c r="D98" s="51"/>
      <c r="E98" s="52"/>
      <c r="F98" s="51"/>
      <c r="G98" s="52"/>
      <c r="H98" s="53"/>
      <c r="I98" s="52"/>
    </row>
    <row r="99" spans="1:15" x14ac:dyDescent="0.25">
      <c r="A99" s="49"/>
      <c r="B99" s="102"/>
      <c r="C99" s="50" t="s">
        <v>12</v>
      </c>
      <c r="D99" s="51"/>
      <c r="E99" s="54"/>
      <c r="F99" s="55"/>
      <c r="G99" s="56">
        <v>16</v>
      </c>
      <c r="H99" s="53"/>
      <c r="I99" s="57">
        <v>8</v>
      </c>
    </row>
    <row r="100" spans="1:15" x14ac:dyDescent="0.25">
      <c r="A100" s="42" t="s">
        <v>48</v>
      </c>
      <c r="B100" s="102" t="s">
        <v>49</v>
      </c>
      <c r="C100" s="43" t="s">
        <v>21</v>
      </c>
      <c r="D100" s="44" t="s">
        <v>22</v>
      </c>
      <c r="E100" s="45"/>
      <c r="F100" s="44" t="s">
        <v>9</v>
      </c>
      <c r="G100" s="46">
        <v>18232086.079999998</v>
      </c>
      <c r="H100" s="47"/>
      <c r="I100" s="48">
        <v>0</v>
      </c>
      <c r="J100" s="78"/>
      <c r="K100" s="78"/>
      <c r="L100" s="78"/>
      <c r="M100" s="78"/>
      <c r="N100" s="78"/>
      <c r="O100" s="78"/>
    </row>
    <row r="101" spans="1:15" x14ac:dyDescent="0.25">
      <c r="A101" s="49"/>
      <c r="B101" s="102"/>
      <c r="C101" s="50" t="s">
        <v>79</v>
      </c>
      <c r="D101" s="51"/>
      <c r="E101" s="52"/>
      <c r="F101" s="51"/>
      <c r="G101" s="52"/>
      <c r="H101" s="79"/>
      <c r="I101" s="52"/>
      <c r="J101" s="78"/>
      <c r="K101" s="78"/>
      <c r="L101" s="78"/>
      <c r="M101" s="78"/>
      <c r="N101" s="78"/>
      <c r="O101" s="78"/>
    </row>
    <row r="102" spans="1:15" x14ac:dyDescent="0.25">
      <c r="A102" s="49"/>
      <c r="B102" s="102"/>
      <c r="C102" s="50" t="s">
        <v>23</v>
      </c>
      <c r="D102" s="51"/>
      <c r="E102" s="52"/>
      <c r="F102" s="51"/>
      <c r="G102" s="52"/>
      <c r="H102" s="79"/>
      <c r="I102" s="52"/>
      <c r="J102" s="78"/>
      <c r="K102" s="78"/>
      <c r="L102" s="78"/>
      <c r="M102" s="78"/>
      <c r="N102" s="78"/>
      <c r="O102" s="78"/>
    </row>
    <row r="103" spans="1:15" x14ac:dyDescent="0.25">
      <c r="A103" s="49"/>
      <c r="B103" s="102"/>
      <c r="C103" s="50" t="s">
        <v>24</v>
      </c>
      <c r="D103" s="51"/>
      <c r="E103" s="52"/>
      <c r="F103" s="51"/>
      <c r="G103" s="52"/>
      <c r="H103" s="79"/>
      <c r="I103" s="52"/>
      <c r="J103" s="78"/>
      <c r="K103" s="78"/>
      <c r="L103" s="78"/>
      <c r="M103" s="78"/>
      <c r="N103" s="78"/>
      <c r="O103" s="78"/>
    </row>
    <row r="104" spans="1:15" x14ac:dyDescent="0.25">
      <c r="A104" s="49"/>
      <c r="B104" s="102"/>
      <c r="C104" s="50" t="s">
        <v>74</v>
      </c>
      <c r="D104" s="51"/>
      <c r="E104" s="52"/>
      <c r="F104" s="51"/>
      <c r="G104" s="52"/>
      <c r="H104" s="79"/>
      <c r="I104" s="52"/>
      <c r="J104" s="78"/>
      <c r="K104" s="78"/>
      <c r="L104" s="78"/>
      <c r="M104" s="78"/>
      <c r="N104" s="78"/>
      <c r="O104" s="78"/>
    </row>
    <row r="105" spans="1:15" x14ac:dyDescent="0.25">
      <c r="A105" s="49"/>
      <c r="B105" s="102"/>
      <c r="C105" s="50" t="s">
        <v>83</v>
      </c>
      <c r="D105" s="51"/>
      <c r="E105" s="52"/>
      <c r="F105" s="51"/>
      <c r="G105" s="52"/>
      <c r="H105" s="79"/>
      <c r="I105" s="52"/>
      <c r="J105" s="78"/>
      <c r="K105" s="78"/>
      <c r="L105" s="78"/>
      <c r="M105" s="78"/>
      <c r="N105" s="78"/>
      <c r="O105" s="78"/>
    </row>
    <row r="106" spans="1:15" ht="15.75" thickBot="1" x14ac:dyDescent="0.3">
      <c r="A106" s="80"/>
      <c r="B106" s="110"/>
      <c r="C106" s="81" t="s">
        <v>12</v>
      </c>
      <c r="D106" s="82"/>
      <c r="E106" s="83"/>
      <c r="F106" s="84"/>
      <c r="G106" s="85">
        <v>8</v>
      </c>
      <c r="H106" s="86"/>
      <c r="I106" s="87">
        <v>0</v>
      </c>
      <c r="J106" s="88"/>
      <c r="K106" s="88"/>
      <c r="L106" s="88"/>
      <c r="M106" s="88"/>
      <c r="N106" s="88"/>
      <c r="O106" s="88"/>
    </row>
    <row r="107" spans="1:15" ht="15" customHeight="1" x14ac:dyDescent="0.25">
      <c r="A107" s="89" t="s">
        <v>56</v>
      </c>
      <c r="B107" s="104" t="s">
        <v>57</v>
      </c>
      <c r="C107" s="19" t="s">
        <v>58</v>
      </c>
      <c r="D107" s="90" t="s">
        <v>9</v>
      </c>
      <c r="E107" s="91">
        <v>116400</v>
      </c>
      <c r="F107" s="90" t="s">
        <v>10</v>
      </c>
      <c r="G107" s="25"/>
      <c r="H107" s="92" t="s">
        <v>11</v>
      </c>
      <c r="I107" s="93">
        <v>116400</v>
      </c>
    </row>
    <row r="108" spans="1:15" x14ac:dyDescent="0.25">
      <c r="A108" s="18"/>
      <c r="B108" s="100"/>
      <c r="C108" s="19" t="s">
        <v>80</v>
      </c>
      <c r="D108" s="20"/>
      <c r="E108" s="21"/>
      <c r="F108" s="20"/>
      <c r="G108" s="21"/>
      <c r="H108" s="22"/>
      <c r="I108" s="21"/>
    </row>
    <row r="109" spans="1:15" ht="15" customHeight="1" x14ac:dyDescent="0.25">
      <c r="A109" s="18"/>
      <c r="B109" s="100"/>
      <c r="C109" s="19" t="s">
        <v>75</v>
      </c>
      <c r="D109" s="20"/>
      <c r="E109" s="21"/>
      <c r="F109" s="20"/>
      <c r="G109" s="21"/>
      <c r="H109" s="22"/>
      <c r="I109" s="21"/>
    </row>
    <row r="110" spans="1:15" x14ac:dyDescent="0.25">
      <c r="A110" s="18"/>
      <c r="B110" s="100"/>
      <c r="C110" s="19" t="s">
        <v>81</v>
      </c>
      <c r="D110" s="20"/>
      <c r="E110" s="21"/>
      <c r="F110" s="20"/>
      <c r="G110" s="21"/>
      <c r="H110" s="22"/>
      <c r="I110" s="21"/>
    </row>
    <row r="111" spans="1:15" x14ac:dyDescent="0.25">
      <c r="A111" s="18"/>
      <c r="B111" s="100"/>
      <c r="C111" s="19" t="s">
        <v>82</v>
      </c>
      <c r="D111" s="20"/>
      <c r="E111" s="21"/>
      <c r="F111" s="20"/>
      <c r="G111" s="21"/>
      <c r="H111" s="22"/>
      <c r="I111" s="21"/>
    </row>
    <row r="112" spans="1:15" x14ac:dyDescent="0.25">
      <c r="A112" s="18"/>
      <c r="B112" s="100"/>
      <c r="C112" s="19" t="s">
        <v>12</v>
      </c>
      <c r="D112" s="20"/>
      <c r="E112" s="23">
        <v>6</v>
      </c>
      <c r="F112" s="24"/>
      <c r="G112" s="25"/>
      <c r="H112" s="22"/>
      <c r="I112" s="26">
        <v>6</v>
      </c>
    </row>
    <row r="113" spans="1:9" ht="22.5" x14ac:dyDescent="0.25">
      <c r="A113" s="62" t="s">
        <v>59</v>
      </c>
      <c r="B113" s="105" t="s">
        <v>60</v>
      </c>
      <c r="C113" s="63" t="s">
        <v>61</v>
      </c>
      <c r="D113" s="64" t="s">
        <v>9</v>
      </c>
      <c r="E113" s="77">
        <v>245.76</v>
      </c>
      <c r="F113" s="64" t="s">
        <v>10</v>
      </c>
      <c r="G113" s="65"/>
      <c r="H113" s="66" t="s">
        <v>11</v>
      </c>
      <c r="I113" s="67">
        <v>116645.75999999999</v>
      </c>
    </row>
    <row r="114" spans="1:9" x14ac:dyDescent="0.25">
      <c r="A114" s="68"/>
      <c r="B114" s="105"/>
      <c r="C114" s="69" t="s">
        <v>80</v>
      </c>
      <c r="D114" s="70"/>
      <c r="E114" s="71"/>
      <c r="F114" s="70"/>
      <c r="G114" s="71"/>
      <c r="H114" s="72"/>
      <c r="I114" s="71"/>
    </row>
    <row r="115" spans="1:9" x14ac:dyDescent="0.25">
      <c r="A115" s="68"/>
      <c r="B115" s="105"/>
      <c r="C115" s="69" t="s">
        <v>75</v>
      </c>
      <c r="D115" s="70"/>
      <c r="E115" s="71"/>
      <c r="F115" s="70"/>
      <c r="G115" s="71"/>
      <c r="H115" s="72"/>
      <c r="I115" s="71"/>
    </row>
    <row r="116" spans="1:9" x14ac:dyDescent="0.25">
      <c r="A116" s="68"/>
      <c r="B116" s="105"/>
      <c r="C116" s="69" t="s">
        <v>84</v>
      </c>
      <c r="D116" s="70"/>
      <c r="E116" s="71"/>
      <c r="F116" s="70"/>
      <c r="G116" s="71"/>
      <c r="H116" s="72"/>
      <c r="I116" s="71"/>
    </row>
    <row r="117" spans="1:9" x14ac:dyDescent="0.25">
      <c r="A117" s="68"/>
      <c r="B117" s="105"/>
      <c r="C117" s="69" t="s">
        <v>62</v>
      </c>
      <c r="D117" s="70"/>
      <c r="E117" s="71"/>
      <c r="F117" s="70"/>
      <c r="G117" s="71"/>
      <c r="H117" s="72"/>
      <c r="I117" s="71"/>
    </row>
    <row r="118" spans="1:9" x14ac:dyDescent="0.25">
      <c r="A118" s="68"/>
      <c r="B118" s="105"/>
      <c r="C118" s="69" t="s">
        <v>12</v>
      </c>
      <c r="D118" s="70"/>
      <c r="E118" s="73">
        <v>0</v>
      </c>
      <c r="F118" s="74"/>
      <c r="G118" s="75"/>
      <c r="H118" s="72"/>
      <c r="I118" s="76">
        <v>6</v>
      </c>
    </row>
    <row r="119" spans="1:9" x14ac:dyDescent="0.25">
      <c r="A119" s="27" t="s">
        <v>63</v>
      </c>
      <c r="B119" s="101" t="s">
        <v>64</v>
      </c>
      <c r="C119" s="28" t="s">
        <v>13</v>
      </c>
      <c r="D119" s="29" t="s">
        <v>9</v>
      </c>
      <c r="E119" s="30">
        <v>116645.75999999999</v>
      </c>
      <c r="F119" s="29" t="s">
        <v>9</v>
      </c>
      <c r="G119" s="30">
        <v>116645.75999999999</v>
      </c>
      <c r="H119" s="31" t="s">
        <v>11</v>
      </c>
      <c r="I119" s="32">
        <v>116645.75999999999</v>
      </c>
    </row>
    <row r="120" spans="1:9" x14ac:dyDescent="0.25">
      <c r="A120" s="33"/>
      <c r="B120" s="101"/>
      <c r="C120" s="34" t="s">
        <v>80</v>
      </c>
      <c r="D120" s="35"/>
      <c r="E120" s="36"/>
      <c r="F120" s="35"/>
      <c r="G120" s="36"/>
      <c r="H120" s="37"/>
      <c r="I120" s="36"/>
    </row>
    <row r="121" spans="1:9" x14ac:dyDescent="0.25">
      <c r="A121" s="33"/>
      <c r="B121" s="101"/>
      <c r="C121" s="34" t="s">
        <v>76</v>
      </c>
      <c r="D121" s="35"/>
      <c r="E121" s="36"/>
      <c r="F121" s="35"/>
      <c r="G121" s="36"/>
      <c r="H121" s="37"/>
      <c r="I121" s="36"/>
    </row>
    <row r="122" spans="1:9" x14ac:dyDescent="0.25">
      <c r="A122" s="33"/>
      <c r="B122" s="101"/>
      <c r="C122" s="34" t="s">
        <v>80</v>
      </c>
      <c r="D122" s="35"/>
      <c r="E122" s="36"/>
      <c r="F122" s="35"/>
      <c r="G122" s="36"/>
      <c r="H122" s="37"/>
      <c r="I122" s="36"/>
    </row>
    <row r="123" spans="1:9" x14ac:dyDescent="0.25">
      <c r="A123" s="33"/>
      <c r="B123" s="101"/>
      <c r="C123" s="34" t="s">
        <v>75</v>
      </c>
      <c r="D123" s="35"/>
      <c r="E123" s="36"/>
      <c r="F123" s="35"/>
      <c r="G123" s="36"/>
      <c r="H123" s="37"/>
      <c r="I123" s="36"/>
    </row>
    <row r="124" spans="1:9" x14ac:dyDescent="0.25">
      <c r="A124" s="33"/>
      <c r="B124" s="101"/>
      <c r="C124" s="34" t="s">
        <v>12</v>
      </c>
      <c r="D124" s="35"/>
      <c r="E124" s="38">
        <v>6</v>
      </c>
      <c r="F124" s="39"/>
      <c r="G124" s="40">
        <v>6</v>
      </c>
      <c r="H124" s="37"/>
      <c r="I124" s="41">
        <v>6</v>
      </c>
    </row>
    <row r="125" spans="1:9" x14ac:dyDescent="0.25">
      <c r="A125" s="27" t="s">
        <v>65</v>
      </c>
      <c r="B125" s="101" t="s">
        <v>66</v>
      </c>
      <c r="C125" s="28" t="s">
        <v>13</v>
      </c>
      <c r="D125" s="29" t="s">
        <v>9</v>
      </c>
      <c r="E125" s="30">
        <v>116645.75999999999</v>
      </c>
      <c r="F125" s="29" t="s">
        <v>9</v>
      </c>
      <c r="G125" s="30">
        <v>116645.75999999999</v>
      </c>
      <c r="H125" s="31" t="s">
        <v>11</v>
      </c>
      <c r="I125" s="32">
        <v>116645.75999999999</v>
      </c>
    </row>
    <row r="126" spans="1:9" x14ac:dyDescent="0.25">
      <c r="A126" s="33"/>
      <c r="B126" s="101"/>
      <c r="C126" s="34" t="s">
        <v>80</v>
      </c>
      <c r="D126" s="35"/>
      <c r="E126" s="36"/>
      <c r="F126" s="35"/>
      <c r="G126" s="36"/>
      <c r="H126" s="37"/>
      <c r="I126" s="36"/>
    </row>
    <row r="127" spans="1:9" x14ac:dyDescent="0.25">
      <c r="A127" s="33"/>
      <c r="B127" s="101"/>
      <c r="C127" s="34" t="s">
        <v>83</v>
      </c>
      <c r="D127" s="35"/>
      <c r="E127" s="36"/>
      <c r="F127" s="35"/>
      <c r="G127" s="36"/>
      <c r="H127" s="37"/>
      <c r="I127" s="36"/>
    </row>
    <row r="128" spans="1:9" x14ac:dyDescent="0.25">
      <c r="A128" s="33"/>
      <c r="B128" s="101"/>
      <c r="C128" s="34" t="s">
        <v>80</v>
      </c>
      <c r="D128" s="35"/>
      <c r="E128" s="36"/>
      <c r="F128" s="35"/>
      <c r="G128" s="36"/>
      <c r="H128" s="37"/>
      <c r="I128" s="36"/>
    </row>
    <row r="129" spans="1:9" x14ac:dyDescent="0.25">
      <c r="A129" s="33"/>
      <c r="B129" s="101"/>
      <c r="C129" s="34" t="s">
        <v>76</v>
      </c>
      <c r="D129" s="35"/>
      <c r="E129" s="36"/>
      <c r="F129" s="35"/>
      <c r="G129" s="36"/>
      <c r="H129" s="37"/>
      <c r="I129" s="36"/>
    </row>
    <row r="130" spans="1:9" x14ac:dyDescent="0.25">
      <c r="A130" s="33"/>
      <c r="B130" s="101"/>
      <c r="C130" s="34" t="s">
        <v>12</v>
      </c>
      <c r="D130" s="35"/>
      <c r="E130" s="38">
        <v>6</v>
      </c>
      <c r="F130" s="39"/>
      <c r="G130" s="40">
        <v>6</v>
      </c>
      <c r="H130" s="37"/>
      <c r="I130" s="41">
        <v>6</v>
      </c>
    </row>
    <row r="131" spans="1:9" x14ac:dyDescent="0.25">
      <c r="A131" s="11" t="s">
        <v>67</v>
      </c>
      <c r="B131" s="100" t="s">
        <v>68</v>
      </c>
      <c r="C131" s="12" t="s">
        <v>69</v>
      </c>
      <c r="D131" s="13" t="s">
        <v>9</v>
      </c>
      <c r="E131" s="14">
        <v>38800</v>
      </c>
      <c r="F131" s="13" t="s">
        <v>10</v>
      </c>
      <c r="G131" s="15"/>
      <c r="H131" s="16" t="s">
        <v>11</v>
      </c>
      <c r="I131" s="17">
        <v>155445.76000000001</v>
      </c>
    </row>
    <row r="132" spans="1:9" x14ac:dyDescent="0.25">
      <c r="A132" s="18"/>
      <c r="B132" s="100"/>
      <c r="C132" s="19" t="s">
        <v>80</v>
      </c>
      <c r="D132" s="20"/>
      <c r="E132" s="21"/>
      <c r="F132" s="20"/>
      <c r="G132" s="21"/>
      <c r="H132" s="22"/>
      <c r="I132" s="21"/>
    </row>
    <row r="133" spans="1:9" x14ac:dyDescent="0.25">
      <c r="A133" s="18"/>
      <c r="B133" s="100"/>
      <c r="C133" s="19" t="s">
        <v>75</v>
      </c>
      <c r="D133" s="20"/>
      <c r="E133" s="21"/>
      <c r="F133" s="20"/>
      <c r="G133" s="21"/>
      <c r="H133" s="22"/>
      <c r="I133" s="21"/>
    </row>
    <row r="134" spans="1:9" x14ac:dyDescent="0.25">
      <c r="A134" s="18"/>
      <c r="B134" s="100"/>
      <c r="C134" s="19" t="s">
        <v>81</v>
      </c>
      <c r="D134" s="20"/>
      <c r="E134" s="21"/>
      <c r="F134" s="20"/>
      <c r="G134" s="21"/>
      <c r="H134" s="22"/>
      <c r="I134" s="21"/>
    </row>
    <row r="135" spans="1:9" x14ac:dyDescent="0.25">
      <c r="A135" s="18"/>
      <c r="B135" s="100"/>
      <c r="C135" s="19" t="s">
        <v>82</v>
      </c>
      <c r="D135" s="20"/>
      <c r="E135" s="21"/>
      <c r="F135" s="20"/>
      <c r="G135" s="21"/>
      <c r="H135" s="22"/>
      <c r="I135" s="21"/>
    </row>
    <row r="136" spans="1:9" x14ac:dyDescent="0.25">
      <c r="A136" s="18"/>
      <c r="B136" s="100"/>
      <c r="C136" s="19" t="s">
        <v>12</v>
      </c>
      <c r="D136" s="20"/>
      <c r="E136" s="23">
        <v>2</v>
      </c>
      <c r="F136" s="24"/>
      <c r="G136" s="25"/>
      <c r="H136" s="22"/>
      <c r="I136" s="26">
        <v>8</v>
      </c>
    </row>
    <row r="137" spans="1:9" x14ac:dyDescent="0.25">
      <c r="A137" s="27" t="s">
        <v>67</v>
      </c>
      <c r="B137" s="101" t="s">
        <v>70</v>
      </c>
      <c r="C137" s="28" t="s">
        <v>13</v>
      </c>
      <c r="D137" s="29" t="s">
        <v>9</v>
      </c>
      <c r="E137" s="30">
        <v>38800</v>
      </c>
      <c r="F137" s="29" t="s">
        <v>9</v>
      </c>
      <c r="G137" s="30">
        <v>38800</v>
      </c>
      <c r="H137" s="31" t="s">
        <v>11</v>
      </c>
      <c r="I137" s="32">
        <v>155445.76000000001</v>
      </c>
    </row>
    <row r="138" spans="1:9" x14ac:dyDescent="0.25">
      <c r="A138" s="33"/>
      <c r="B138" s="101"/>
      <c r="C138" s="34" t="s">
        <v>80</v>
      </c>
      <c r="D138" s="35"/>
      <c r="E138" s="36"/>
      <c r="F138" s="35"/>
      <c r="G138" s="36"/>
      <c r="H138" s="37"/>
      <c r="I138" s="36"/>
    </row>
    <row r="139" spans="1:9" x14ac:dyDescent="0.25">
      <c r="A139" s="33"/>
      <c r="B139" s="101"/>
      <c r="C139" s="34" t="s">
        <v>83</v>
      </c>
      <c r="D139" s="35"/>
      <c r="E139" s="36"/>
      <c r="F139" s="35"/>
      <c r="G139" s="36"/>
      <c r="H139" s="37"/>
      <c r="I139" s="36"/>
    </row>
    <row r="140" spans="1:9" x14ac:dyDescent="0.25">
      <c r="A140" s="33"/>
      <c r="B140" s="101"/>
      <c r="C140" s="34" t="s">
        <v>80</v>
      </c>
      <c r="D140" s="35"/>
      <c r="E140" s="36"/>
      <c r="F140" s="35"/>
      <c r="G140" s="36"/>
      <c r="H140" s="37"/>
      <c r="I140" s="36"/>
    </row>
    <row r="141" spans="1:9" x14ac:dyDescent="0.25">
      <c r="A141" s="33"/>
      <c r="B141" s="101"/>
      <c r="C141" s="34" t="s">
        <v>75</v>
      </c>
      <c r="D141" s="35"/>
      <c r="E141" s="36"/>
      <c r="F141" s="35"/>
      <c r="G141" s="36"/>
      <c r="H141" s="37"/>
      <c r="I141" s="36"/>
    </row>
    <row r="142" spans="1:9" x14ac:dyDescent="0.25">
      <c r="A142" s="33"/>
      <c r="B142" s="101"/>
      <c r="C142" s="34" t="s">
        <v>12</v>
      </c>
      <c r="D142" s="35"/>
      <c r="E142" s="38">
        <v>2</v>
      </c>
      <c r="F142" s="39"/>
      <c r="G142" s="40">
        <v>2</v>
      </c>
      <c r="H142" s="37"/>
      <c r="I142" s="41">
        <v>8</v>
      </c>
    </row>
    <row r="143" spans="1:9" x14ac:dyDescent="0.25">
      <c r="A143" s="42" t="s">
        <v>71</v>
      </c>
      <c r="B143" s="102" t="s">
        <v>72</v>
      </c>
      <c r="C143" s="43" t="s">
        <v>21</v>
      </c>
      <c r="D143" s="44" t="s">
        <v>22</v>
      </c>
      <c r="E143" s="45"/>
      <c r="F143" s="44" t="s">
        <v>9</v>
      </c>
      <c r="G143" s="46">
        <v>116584.32000000001</v>
      </c>
      <c r="H143" s="47" t="s">
        <v>11</v>
      </c>
      <c r="I143" s="58">
        <v>38861.440000000002</v>
      </c>
    </row>
    <row r="144" spans="1:9" x14ac:dyDescent="0.25">
      <c r="A144" s="49"/>
      <c r="B144" s="102"/>
      <c r="C144" s="50" t="s">
        <v>79</v>
      </c>
      <c r="D144" s="51"/>
      <c r="E144" s="52"/>
      <c r="F144" s="51"/>
      <c r="G144" s="52"/>
      <c r="H144" s="53"/>
      <c r="I144" s="52"/>
    </row>
    <row r="145" spans="1:9" x14ac:dyDescent="0.25">
      <c r="A145" s="49"/>
      <c r="B145" s="102"/>
      <c r="C145" s="50" t="s">
        <v>23</v>
      </c>
      <c r="D145" s="51"/>
      <c r="E145" s="52"/>
      <c r="F145" s="51"/>
      <c r="G145" s="52"/>
      <c r="H145" s="53"/>
      <c r="I145" s="52"/>
    </row>
    <row r="146" spans="1:9" x14ac:dyDescent="0.25">
      <c r="A146" s="49"/>
      <c r="B146" s="102"/>
      <c r="C146" s="50" t="s">
        <v>24</v>
      </c>
      <c r="D146" s="51"/>
      <c r="E146" s="52"/>
      <c r="F146" s="51"/>
      <c r="G146" s="52"/>
      <c r="H146" s="53"/>
      <c r="I146" s="52"/>
    </row>
    <row r="147" spans="1:9" x14ac:dyDescent="0.25">
      <c r="A147" s="49"/>
      <c r="B147" s="102"/>
      <c r="C147" s="50" t="s">
        <v>80</v>
      </c>
      <c r="D147" s="51"/>
      <c r="E147" s="52"/>
      <c r="F147" s="51"/>
      <c r="G147" s="52"/>
      <c r="H147" s="53"/>
      <c r="I147" s="52"/>
    </row>
    <row r="148" spans="1:9" x14ac:dyDescent="0.25">
      <c r="A148" s="49"/>
      <c r="B148" s="102"/>
      <c r="C148" s="50" t="s">
        <v>83</v>
      </c>
      <c r="D148" s="51"/>
      <c r="E148" s="52"/>
      <c r="F148" s="51"/>
      <c r="G148" s="52"/>
      <c r="H148" s="53"/>
      <c r="I148" s="52"/>
    </row>
    <row r="149" spans="1:9" x14ac:dyDescent="0.25">
      <c r="A149" s="49"/>
      <c r="B149" s="102"/>
      <c r="C149" s="50" t="s">
        <v>12</v>
      </c>
      <c r="D149" s="51"/>
      <c r="E149" s="54"/>
      <c r="F149" s="55"/>
      <c r="G149" s="56">
        <v>6</v>
      </c>
      <c r="H149" s="53"/>
      <c r="I149" s="57">
        <v>2</v>
      </c>
    </row>
  </sheetData>
  <mergeCells count="31">
    <mergeCell ref="B100:B106"/>
    <mergeCell ref="D1:E1"/>
    <mergeCell ref="A3:C3"/>
    <mergeCell ref="B93:B99"/>
    <mergeCell ref="B24:B29"/>
    <mergeCell ref="B30:B35"/>
    <mergeCell ref="B36:B41"/>
    <mergeCell ref="B42:B47"/>
    <mergeCell ref="B48:B53"/>
    <mergeCell ref="B54:B60"/>
    <mergeCell ref="B61:B67"/>
    <mergeCell ref="B68:B73"/>
    <mergeCell ref="B74:B80"/>
    <mergeCell ref="B81:B86"/>
    <mergeCell ref="B87:B92"/>
    <mergeCell ref="B131:B136"/>
    <mergeCell ref="B137:B142"/>
    <mergeCell ref="B143:B149"/>
    <mergeCell ref="H1:I2"/>
    <mergeCell ref="B107:B112"/>
    <mergeCell ref="B113:B118"/>
    <mergeCell ref="B119:B124"/>
    <mergeCell ref="B125:B130"/>
    <mergeCell ref="A4:C4"/>
    <mergeCell ref="B5:B10"/>
    <mergeCell ref="B11:B17"/>
    <mergeCell ref="B18:B23"/>
    <mergeCell ref="F1:G1"/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G7" sqref="G7"/>
    </sheetView>
  </sheetViews>
  <sheetFormatPr defaultRowHeight="15" x14ac:dyDescent="0.25"/>
  <cols>
    <col min="2" max="2" width="12" customWidth="1"/>
    <col min="3" max="3" width="17.7109375" customWidth="1"/>
    <col min="4" max="4" width="25.7109375" bestFit="1" customWidth="1"/>
    <col min="5" max="5" width="13.140625" bestFit="1" customWidth="1"/>
    <col min="6" max="6" width="14.85546875" customWidth="1"/>
    <col min="7" max="7" width="13" customWidth="1"/>
    <col min="8" max="8" width="13.5703125" bestFit="1" customWidth="1"/>
    <col min="9" max="9" width="12.28515625" customWidth="1"/>
    <col min="10" max="10" width="13.5703125" bestFit="1" customWidth="1"/>
  </cols>
  <sheetData>
    <row r="1" spans="1:10" s="1" customFormat="1" ht="45.75" thickBot="1" x14ac:dyDescent="0.3">
      <c r="A1" s="94"/>
      <c r="B1" s="95" t="s">
        <v>14</v>
      </c>
      <c r="C1" s="95" t="s">
        <v>15</v>
      </c>
      <c r="D1" s="95" t="s">
        <v>16</v>
      </c>
      <c r="E1" s="96" t="s">
        <v>50</v>
      </c>
      <c r="F1" s="96" t="s">
        <v>51</v>
      </c>
      <c r="G1" s="97" t="s">
        <v>52</v>
      </c>
      <c r="H1" s="97" t="s">
        <v>53</v>
      </c>
      <c r="I1" s="98" t="s">
        <v>54</v>
      </c>
      <c r="J1" s="99" t="s">
        <v>55</v>
      </c>
    </row>
    <row r="2" spans="1:10" x14ac:dyDescent="0.25">
      <c r="B2" t="s">
        <v>78</v>
      </c>
      <c r="C2" t="s">
        <v>77</v>
      </c>
      <c r="D2" t="s">
        <v>73</v>
      </c>
      <c r="E2" s="61">
        <f>Выгрузка!E23+Выгрузка!E29+Выгрузка!E47+Выгрузка!E86</f>
        <v>88</v>
      </c>
      <c r="F2" s="61">
        <f>Выгрузка!E18+Выгрузка!E24+Выгрузка!E42+Выгрузка!E81</f>
        <v>200552946.88</v>
      </c>
      <c r="G2" s="59">
        <f>Выгрузка!E10+Выгрузка!E35+Выгрузка!E41+Выгрузка!E53+Выгрузка!E73+Выгрузка!E92</f>
        <v>128</v>
      </c>
      <c r="H2" s="59">
        <f>Выгрузка!E5+Выгрузка!E30+Выгрузка!E36+Выгрузка!E48+Выгрузка!E68+Выгрузка!E87</f>
        <v>287871366.88</v>
      </c>
      <c r="I2" s="60">
        <f>Выгрузка!G17+Выгрузка!G60+Выгрузка!G67+Выгрузка!G80+Выгрузка!G99+Выгрузка!G106</f>
        <v>128</v>
      </c>
      <c r="J2" s="60">
        <f>Выгрузка!G11+Выгрузка!G54+Выгрузка!G61+Выгрузка!G74+Выгрузка!G93+Выгрузка!G100</f>
        <v>287871366.87999994</v>
      </c>
    </row>
    <row r="3" spans="1:10" x14ac:dyDescent="0.25">
      <c r="B3" t="s">
        <v>82</v>
      </c>
      <c r="C3" t="s">
        <v>81</v>
      </c>
      <c r="D3" t="s">
        <v>80</v>
      </c>
      <c r="E3" s="61">
        <f>Выгрузка!E112+Выгрузка!E136</f>
        <v>8</v>
      </c>
      <c r="F3" s="61">
        <f>Выгрузка!E107+Выгрузка!E131</f>
        <v>155200</v>
      </c>
      <c r="G3" s="59">
        <f>Выгрузка!E124+Выгрузка!E130+Выгрузка!E142</f>
        <v>14</v>
      </c>
      <c r="H3" s="59">
        <f>Выгрузка!E119+Выгрузка!E125+Выгрузка!E137</f>
        <v>272091.52000000002</v>
      </c>
      <c r="I3" s="60">
        <f>Выгрузка!G149</f>
        <v>6</v>
      </c>
      <c r="J3" s="60">
        <f>Выгрузка!I143</f>
        <v>38861.440000000002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Выгрузка</vt:lpstr>
      <vt:lpstr>Должно получиться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2014-12-31T09:34:44Z</dcterms:modified>
</cp:coreProperties>
</file>