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" i="2" l="1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D23" i="2" l="1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U59" i="1"/>
  <c r="T59" i="1"/>
  <c r="V58" i="1"/>
  <c r="T58" i="1"/>
  <c r="V57" i="1"/>
  <c r="T57" i="1"/>
  <c r="U56" i="1"/>
  <c r="T56" i="1"/>
  <c r="V55" i="1"/>
  <c r="T55" i="1"/>
  <c r="V54" i="1"/>
  <c r="T54" i="1"/>
  <c r="U53" i="1"/>
  <c r="T53" i="1"/>
  <c r="V52" i="1"/>
  <c r="T52" i="1"/>
  <c r="U51" i="1"/>
  <c r="T51" i="1"/>
  <c r="U50" i="1"/>
  <c r="T50" i="1"/>
  <c r="U49" i="1"/>
  <c r="T49" i="1"/>
  <c r="V48" i="1"/>
  <c r="T48" i="1"/>
  <c r="U47" i="1"/>
  <c r="T47" i="1"/>
  <c r="U46" i="1"/>
  <c r="T46" i="1"/>
  <c r="U45" i="1"/>
  <c r="T45" i="1"/>
  <c r="V44" i="1"/>
  <c r="T44" i="1"/>
  <c r="U43" i="1"/>
  <c r="T43" i="1"/>
  <c r="U42" i="1"/>
  <c r="T42" i="1"/>
  <c r="U41" i="1"/>
  <c r="T41" i="1"/>
  <c r="U40" i="1"/>
  <c r="T40" i="1"/>
  <c r="U39" i="1"/>
  <c r="T39" i="1"/>
  <c r="V38" i="1"/>
  <c r="T38" i="1"/>
  <c r="U37" i="1"/>
  <c r="T37" i="1"/>
  <c r="V36" i="1"/>
  <c r="T36" i="1"/>
  <c r="U35" i="1"/>
  <c r="T35" i="1"/>
  <c r="U34" i="1"/>
  <c r="T34" i="1"/>
  <c r="U33" i="1"/>
  <c r="T33" i="1"/>
  <c r="V32" i="1"/>
  <c r="T32" i="1"/>
  <c r="U31" i="1"/>
  <c r="T31" i="1"/>
  <c r="U30" i="1"/>
  <c r="T30" i="1"/>
  <c r="Z8" i="1" s="1"/>
  <c r="V29" i="1"/>
  <c r="T29" i="1"/>
  <c r="V28" i="1"/>
  <c r="T28" i="1"/>
  <c r="U27" i="1"/>
  <c r="T27" i="1"/>
  <c r="V26" i="1"/>
  <c r="T26" i="1"/>
  <c r="V25" i="1"/>
  <c r="T25" i="1"/>
  <c r="U24" i="1"/>
  <c r="T24" i="1"/>
  <c r="U23" i="1"/>
  <c r="T23" i="1"/>
  <c r="U22" i="1"/>
  <c r="T22" i="1"/>
  <c r="Z6" i="1" s="1"/>
  <c r="U21" i="1"/>
  <c r="T21" i="1"/>
  <c r="U20" i="1"/>
  <c r="T20" i="1"/>
  <c r="V19" i="1"/>
  <c r="T19" i="1"/>
  <c r="V18" i="1"/>
  <c r="T18" i="1"/>
  <c r="U17" i="1"/>
  <c r="T17" i="1"/>
  <c r="V16" i="1"/>
  <c r="T16" i="1"/>
  <c r="V15" i="1"/>
  <c r="T15" i="1"/>
  <c r="U14" i="1"/>
  <c r="T14" i="1"/>
  <c r="V13" i="1"/>
  <c r="T13" i="1"/>
  <c r="V12" i="1"/>
  <c r="T12" i="1"/>
  <c r="U11" i="1"/>
  <c r="T11" i="1"/>
  <c r="V10" i="1"/>
  <c r="T10" i="1"/>
  <c r="V9" i="1"/>
  <c r="T9" i="1"/>
  <c r="U8" i="1"/>
  <c r="T8" i="1"/>
  <c r="Z7" i="1"/>
  <c r="V7" i="1"/>
  <c r="T7" i="1"/>
  <c r="V6" i="1"/>
  <c r="T6" i="1"/>
  <c r="U6" i="1" s="1"/>
  <c r="V8" i="1" l="1"/>
  <c r="U12" i="1"/>
  <c r="U16" i="1"/>
  <c r="V11" i="1"/>
  <c r="V17" i="1"/>
  <c r="V21" i="1"/>
  <c r="V23" i="1"/>
  <c r="V27" i="1"/>
  <c r="V31" i="1"/>
  <c r="V33" i="1"/>
  <c r="V35" i="1"/>
  <c r="V37" i="1"/>
  <c r="V39" i="1"/>
  <c r="V41" i="1"/>
  <c r="V43" i="1"/>
  <c r="V45" i="1"/>
  <c r="V47" i="1"/>
  <c r="V49" i="1"/>
  <c r="V51" i="1"/>
  <c r="V53" i="1"/>
  <c r="V59" i="1"/>
  <c r="U10" i="1"/>
  <c r="V14" i="1"/>
  <c r="U18" i="1"/>
  <c r="V20" i="1"/>
  <c r="AA6" i="1"/>
  <c r="V24" i="1"/>
  <c r="U26" i="1"/>
  <c r="U28" i="1"/>
  <c r="U32" i="1"/>
  <c r="V34" i="1"/>
  <c r="U36" i="1"/>
  <c r="U38" i="1"/>
  <c r="V40" i="1"/>
  <c r="V42" i="1"/>
  <c r="U44" i="1"/>
  <c r="V46" i="1"/>
  <c r="U48" i="1"/>
  <c r="V50" i="1"/>
  <c r="U52" i="1"/>
  <c r="U54" i="1"/>
  <c r="V56" i="1"/>
  <c r="U58" i="1"/>
  <c r="AA8" i="1"/>
  <c r="AA7" i="1"/>
  <c r="U13" i="1"/>
  <c r="U19" i="1"/>
  <c r="V22" i="1"/>
  <c r="U29" i="1"/>
  <c r="U57" i="1"/>
  <c r="U7" i="1"/>
  <c r="U9" i="1"/>
  <c r="U15" i="1"/>
  <c r="U25" i="1"/>
  <c r="V30" i="1"/>
  <c r="U55" i="1"/>
</calcChain>
</file>

<file path=xl/sharedStrings.xml><?xml version="1.0" encoding="utf-8"?>
<sst xmlns="http://schemas.openxmlformats.org/spreadsheetml/2006/main" count="208" uniqueCount="97">
  <si>
    <t>Муниципальное бюджетное образовательное учреждение дополнительного образования детей 
"Детский оздоровительно-образовательный физкультурно-спортивный центр" 
Саргатского муниципального района Омской области</t>
  </si>
  <si>
    <r>
      <t xml:space="preserve">Протокол результатов Спартакиады работников образования
</t>
    </r>
    <r>
      <rPr>
        <b/>
        <sz val="11"/>
        <rFont val="Arial"/>
        <family val="2"/>
        <charset val="204"/>
      </rPr>
      <t>по дартсу</t>
    </r>
  </si>
  <si>
    <r>
      <rPr>
        <b/>
        <sz val="10"/>
        <rFont val="Arial"/>
        <family val="2"/>
        <charset val="204"/>
      </rPr>
      <t>" 05"января 2015 год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Место проведения: р.п. Саргатское</t>
    </r>
  </si>
  <si>
    <t xml:space="preserve">Группа участников:   
</t>
  </si>
  <si>
    <t>№
п/п</t>
  </si>
  <si>
    <t>Фамилия
Имя</t>
  </si>
  <si>
    <t>Пол</t>
  </si>
  <si>
    <t>1 серия</t>
  </si>
  <si>
    <t>2 серия</t>
  </si>
  <si>
    <t>3 серия</t>
  </si>
  <si>
    <t>4 серия</t>
  </si>
  <si>
    <t>5 серия</t>
  </si>
  <si>
    <t>Место
м</t>
  </si>
  <si>
    <t>Место
 ж</t>
  </si>
  <si>
    <t>Команда</t>
  </si>
  <si>
    <t>Очки</t>
  </si>
  <si>
    <t>Попов Александр</t>
  </si>
  <si>
    <t>м</t>
  </si>
  <si>
    <t>МБОУ "Нижнеиртышская сш"</t>
  </si>
  <si>
    <t>МБОУ "Андреевская сш"</t>
  </si>
  <si>
    <t>Хисматулин Рашид</t>
  </si>
  <si>
    <t>МБОУ "Баженовская сш"</t>
  </si>
  <si>
    <t>Кабанцева Людмила</t>
  </si>
  <si>
    <t>ж</t>
  </si>
  <si>
    <t>МБОУ "Верблюженская сш"</t>
  </si>
  <si>
    <t>Тимофеев Иван</t>
  </si>
  <si>
    <t>МБОУ "Михайловская сш"</t>
  </si>
  <si>
    <t>Высотков Николай</t>
  </si>
  <si>
    <t>Луговик Альбина</t>
  </si>
  <si>
    <t>Щукин Александр</t>
  </si>
  <si>
    <t>МБОУ "Хохловская сш"</t>
  </si>
  <si>
    <t>Хохлов Сергей</t>
  </si>
  <si>
    <t>Шааб Алена</t>
  </si>
  <si>
    <t>Иванов Денис</t>
  </si>
  <si>
    <t>МБОУ "Десподзиновская сш"</t>
  </si>
  <si>
    <t>Волков Александр</t>
  </si>
  <si>
    <t>Ниязова Альфия</t>
  </si>
  <si>
    <t>Беляев Евгений</t>
  </si>
  <si>
    <t>Асмус Александр</t>
  </si>
  <si>
    <t>Обрывалина Оксана</t>
  </si>
  <si>
    <t>Якушева Ольга</t>
  </si>
  <si>
    <t>Розина Юлия</t>
  </si>
  <si>
    <t>Никулина Надежда</t>
  </si>
  <si>
    <t>Петренко Светлана</t>
  </si>
  <si>
    <t>МБОУ ДО "ЦДТ"</t>
  </si>
  <si>
    <t>Пацуков Максим</t>
  </si>
  <si>
    <t>Шукайло Владимир</t>
  </si>
  <si>
    <t>Кубышева Людмила</t>
  </si>
  <si>
    <t>МБОУ ДОД "ДООФСЦ"</t>
  </si>
  <si>
    <t>Ефимов Александр</t>
  </si>
  <si>
    <t>Митович Анатолий</t>
  </si>
  <si>
    <t>Савченко Екатерина</t>
  </si>
  <si>
    <t>Домрачева Любовь</t>
  </si>
  <si>
    <t>Климышев Николай</t>
  </si>
  <si>
    <t>Балина Марина</t>
  </si>
  <si>
    <t>МБДОУ "Саргатский д/с №3"</t>
  </si>
  <si>
    <t>Пахотина Дарья</t>
  </si>
  <si>
    <t>Чернявская Елена</t>
  </si>
  <si>
    <t>Андреев Виктор</t>
  </si>
  <si>
    <t>МБОУ "Увалобитиинская сш"</t>
  </si>
  <si>
    <t>Кощакова Галина</t>
  </si>
  <si>
    <t>Темерев Александр</t>
  </si>
  <si>
    <t>Сазонова Людмила</t>
  </si>
  <si>
    <t>МБДОУ "Саргатский д/с №4"</t>
  </si>
  <si>
    <t>Васина Юлия</t>
  </si>
  <si>
    <t>Федорова Ирина</t>
  </si>
  <si>
    <t>Заяц Наталья</t>
  </si>
  <si>
    <t>МБДОУ "Новотроицкий д/с"</t>
  </si>
  <si>
    <t>Афанасьева Елена</t>
  </si>
  <si>
    <t>Афанасьев Владимир</t>
  </si>
  <si>
    <t>Лавлинская Светлана</t>
  </si>
  <si>
    <t>МБОУ "Шараповская сш"</t>
  </si>
  <si>
    <t>Коледа Елена</t>
  </si>
  <si>
    <t>Оплетаева Марина</t>
  </si>
  <si>
    <t>Дедя Максим</t>
  </si>
  <si>
    <t>МБОУ "Саргатская ош"</t>
  </si>
  <si>
    <t>Суслова Лидия</t>
  </si>
  <si>
    <t>Егурнева Мария</t>
  </si>
  <si>
    <t>Козелетова Валентина</t>
  </si>
  <si>
    <t>МБОУ "Ивановская сш"</t>
  </si>
  <si>
    <t>Козелетов Владимир</t>
  </si>
  <si>
    <t>Колокольникова Татьяна</t>
  </si>
  <si>
    <t>Ефимов Анатолий</t>
  </si>
  <si>
    <t>МБОУ "Саргатский лицей"</t>
  </si>
  <si>
    <t>Костихин Владимир</t>
  </si>
  <si>
    <t>Усова Светлана</t>
  </si>
  <si>
    <t>Ренье Валерий</t>
  </si>
  <si>
    <t>МБОУ "Новотроицкая сш"</t>
  </si>
  <si>
    <t>Бурмаков Петр</t>
  </si>
  <si>
    <t>Исаева Галина</t>
  </si>
  <si>
    <r>
      <t xml:space="preserve">Протокол результатов
</t>
    </r>
    <r>
      <rPr>
        <b/>
        <sz val="11"/>
        <rFont val="Arial"/>
        <family val="2"/>
        <charset val="204"/>
      </rPr>
      <t>по дартсу</t>
    </r>
  </si>
  <si>
    <r>
      <rPr>
        <b/>
        <sz val="10"/>
        <rFont val="Arial"/>
        <family val="2"/>
        <charset val="204"/>
      </rPr>
      <t>" " 20 год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Место проведения: р.п. Саргатское</t>
    </r>
  </si>
  <si>
    <t>№ 
п/п</t>
  </si>
  <si>
    <t>КОМАНДА</t>
  </si>
  <si>
    <t>ОЧКИ</t>
  </si>
  <si>
    <t>МЕСТО</t>
  </si>
  <si>
    <t>МБОУ "Преображеновская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</si>
</sst>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topLeftCell="A27" workbookViewId="0">
      <selection sqref="A1:XFD1048576"/>
    </sheetView>
  </sheetViews>
  <sheetFormatPr defaultRowHeight="15" x14ac:dyDescent="0.25"/>
  <cols>
    <col min="1" max="1" width="4" customWidth="1"/>
    <col min="2" max="2" width="26" customWidth="1"/>
    <col min="3" max="3" width="5" customWidth="1"/>
    <col min="4" max="4" width="26.7109375" customWidth="1"/>
    <col min="5" max="5" width="4.140625" customWidth="1"/>
    <col min="6" max="6" width="3.85546875" customWidth="1"/>
    <col min="7" max="8" width="3.7109375" customWidth="1"/>
    <col min="9" max="9" width="3.85546875" customWidth="1"/>
    <col min="10" max="10" width="4" customWidth="1"/>
    <col min="11" max="11" width="3.7109375" customWidth="1"/>
    <col min="12" max="13" width="3.85546875" customWidth="1"/>
    <col min="14" max="14" width="3.7109375" customWidth="1"/>
    <col min="15" max="16" width="3.85546875" customWidth="1"/>
    <col min="17" max="17" width="3.28515625" customWidth="1"/>
    <col min="18" max="18" width="3.5703125" customWidth="1"/>
    <col min="19" max="19" width="3.7109375" customWidth="1"/>
    <col min="20" max="20" width="6" customWidth="1"/>
    <col min="21" max="21" width="8.28515625" customWidth="1"/>
    <col min="22" max="22" width="8.85546875" customWidth="1"/>
    <col min="23" max="23" width="9.140625" hidden="1" customWidth="1"/>
    <col min="25" max="25" width="26.28515625" customWidth="1"/>
    <col min="26" max="26" width="4.7109375" customWidth="1"/>
    <col min="257" max="257" width="4" customWidth="1"/>
    <col min="258" max="258" width="26" customWidth="1"/>
    <col min="259" max="259" width="5" customWidth="1"/>
    <col min="260" max="260" width="26.7109375" customWidth="1"/>
    <col min="261" max="261" width="4.140625" customWidth="1"/>
    <col min="262" max="262" width="3.85546875" customWidth="1"/>
    <col min="263" max="264" width="3.7109375" customWidth="1"/>
    <col min="265" max="265" width="3.85546875" customWidth="1"/>
    <col min="266" max="266" width="4" customWidth="1"/>
    <col min="267" max="267" width="3.7109375" customWidth="1"/>
    <col min="268" max="269" width="3.85546875" customWidth="1"/>
    <col min="270" max="270" width="3.7109375" customWidth="1"/>
    <col min="271" max="272" width="3.85546875" customWidth="1"/>
    <col min="273" max="273" width="3.28515625" customWidth="1"/>
    <col min="274" max="274" width="3.5703125" customWidth="1"/>
    <col min="275" max="275" width="3.7109375" customWidth="1"/>
    <col min="276" max="276" width="6" customWidth="1"/>
    <col min="277" max="277" width="8.28515625" customWidth="1"/>
    <col min="278" max="278" width="8.85546875" customWidth="1"/>
    <col min="279" max="279" width="0" hidden="1" customWidth="1"/>
    <col min="281" max="281" width="26.28515625" customWidth="1"/>
    <col min="282" max="282" width="4.7109375" customWidth="1"/>
    <col min="513" max="513" width="4" customWidth="1"/>
    <col min="514" max="514" width="26" customWidth="1"/>
    <col min="515" max="515" width="5" customWidth="1"/>
    <col min="516" max="516" width="26.7109375" customWidth="1"/>
    <col min="517" max="517" width="4.140625" customWidth="1"/>
    <col min="518" max="518" width="3.85546875" customWidth="1"/>
    <col min="519" max="520" width="3.7109375" customWidth="1"/>
    <col min="521" max="521" width="3.85546875" customWidth="1"/>
    <col min="522" max="522" width="4" customWidth="1"/>
    <col min="523" max="523" width="3.7109375" customWidth="1"/>
    <col min="524" max="525" width="3.85546875" customWidth="1"/>
    <col min="526" max="526" width="3.7109375" customWidth="1"/>
    <col min="527" max="528" width="3.85546875" customWidth="1"/>
    <col min="529" max="529" width="3.28515625" customWidth="1"/>
    <col min="530" max="530" width="3.5703125" customWidth="1"/>
    <col min="531" max="531" width="3.7109375" customWidth="1"/>
    <col min="532" max="532" width="6" customWidth="1"/>
    <col min="533" max="533" width="8.28515625" customWidth="1"/>
    <col min="534" max="534" width="8.85546875" customWidth="1"/>
    <col min="535" max="535" width="0" hidden="1" customWidth="1"/>
    <col min="537" max="537" width="26.28515625" customWidth="1"/>
    <col min="538" max="538" width="4.7109375" customWidth="1"/>
    <col min="769" max="769" width="4" customWidth="1"/>
    <col min="770" max="770" width="26" customWidth="1"/>
    <col min="771" max="771" width="5" customWidth="1"/>
    <col min="772" max="772" width="26.7109375" customWidth="1"/>
    <col min="773" max="773" width="4.140625" customWidth="1"/>
    <col min="774" max="774" width="3.85546875" customWidth="1"/>
    <col min="775" max="776" width="3.7109375" customWidth="1"/>
    <col min="777" max="777" width="3.85546875" customWidth="1"/>
    <col min="778" max="778" width="4" customWidth="1"/>
    <col min="779" max="779" width="3.7109375" customWidth="1"/>
    <col min="780" max="781" width="3.85546875" customWidth="1"/>
    <col min="782" max="782" width="3.7109375" customWidth="1"/>
    <col min="783" max="784" width="3.85546875" customWidth="1"/>
    <col min="785" max="785" width="3.28515625" customWidth="1"/>
    <col min="786" max="786" width="3.5703125" customWidth="1"/>
    <col min="787" max="787" width="3.7109375" customWidth="1"/>
    <col min="788" max="788" width="6" customWidth="1"/>
    <col min="789" max="789" width="8.28515625" customWidth="1"/>
    <col min="790" max="790" width="8.85546875" customWidth="1"/>
    <col min="791" max="791" width="0" hidden="1" customWidth="1"/>
    <col min="793" max="793" width="26.28515625" customWidth="1"/>
    <col min="794" max="794" width="4.7109375" customWidth="1"/>
    <col min="1025" max="1025" width="4" customWidth="1"/>
    <col min="1026" max="1026" width="26" customWidth="1"/>
    <col min="1027" max="1027" width="5" customWidth="1"/>
    <col min="1028" max="1028" width="26.7109375" customWidth="1"/>
    <col min="1029" max="1029" width="4.140625" customWidth="1"/>
    <col min="1030" max="1030" width="3.85546875" customWidth="1"/>
    <col min="1031" max="1032" width="3.7109375" customWidth="1"/>
    <col min="1033" max="1033" width="3.85546875" customWidth="1"/>
    <col min="1034" max="1034" width="4" customWidth="1"/>
    <col min="1035" max="1035" width="3.7109375" customWidth="1"/>
    <col min="1036" max="1037" width="3.85546875" customWidth="1"/>
    <col min="1038" max="1038" width="3.7109375" customWidth="1"/>
    <col min="1039" max="1040" width="3.85546875" customWidth="1"/>
    <col min="1041" max="1041" width="3.28515625" customWidth="1"/>
    <col min="1042" max="1042" width="3.5703125" customWidth="1"/>
    <col min="1043" max="1043" width="3.7109375" customWidth="1"/>
    <col min="1044" max="1044" width="6" customWidth="1"/>
    <col min="1045" max="1045" width="8.28515625" customWidth="1"/>
    <col min="1046" max="1046" width="8.85546875" customWidth="1"/>
    <col min="1047" max="1047" width="0" hidden="1" customWidth="1"/>
    <col min="1049" max="1049" width="26.28515625" customWidth="1"/>
    <col min="1050" max="1050" width="4.7109375" customWidth="1"/>
    <col min="1281" max="1281" width="4" customWidth="1"/>
    <col min="1282" max="1282" width="26" customWidth="1"/>
    <col min="1283" max="1283" width="5" customWidth="1"/>
    <col min="1284" max="1284" width="26.7109375" customWidth="1"/>
    <col min="1285" max="1285" width="4.140625" customWidth="1"/>
    <col min="1286" max="1286" width="3.85546875" customWidth="1"/>
    <col min="1287" max="1288" width="3.7109375" customWidth="1"/>
    <col min="1289" max="1289" width="3.85546875" customWidth="1"/>
    <col min="1290" max="1290" width="4" customWidth="1"/>
    <col min="1291" max="1291" width="3.7109375" customWidth="1"/>
    <col min="1292" max="1293" width="3.85546875" customWidth="1"/>
    <col min="1294" max="1294" width="3.7109375" customWidth="1"/>
    <col min="1295" max="1296" width="3.85546875" customWidth="1"/>
    <col min="1297" max="1297" width="3.28515625" customWidth="1"/>
    <col min="1298" max="1298" width="3.5703125" customWidth="1"/>
    <col min="1299" max="1299" width="3.7109375" customWidth="1"/>
    <col min="1300" max="1300" width="6" customWidth="1"/>
    <col min="1301" max="1301" width="8.28515625" customWidth="1"/>
    <col min="1302" max="1302" width="8.85546875" customWidth="1"/>
    <col min="1303" max="1303" width="0" hidden="1" customWidth="1"/>
    <col min="1305" max="1305" width="26.28515625" customWidth="1"/>
    <col min="1306" max="1306" width="4.7109375" customWidth="1"/>
    <col min="1537" max="1537" width="4" customWidth="1"/>
    <col min="1538" max="1538" width="26" customWidth="1"/>
    <col min="1539" max="1539" width="5" customWidth="1"/>
    <col min="1540" max="1540" width="26.7109375" customWidth="1"/>
    <col min="1541" max="1541" width="4.140625" customWidth="1"/>
    <col min="1542" max="1542" width="3.85546875" customWidth="1"/>
    <col min="1543" max="1544" width="3.7109375" customWidth="1"/>
    <col min="1545" max="1545" width="3.85546875" customWidth="1"/>
    <col min="1546" max="1546" width="4" customWidth="1"/>
    <col min="1547" max="1547" width="3.7109375" customWidth="1"/>
    <col min="1548" max="1549" width="3.85546875" customWidth="1"/>
    <col min="1550" max="1550" width="3.7109375" customWidth="1"/>
    <col min="1551" max="1552" width="3.85546875" customWidth="1"/>
    <col min="1553" max="1553" width="3.28515625" customWidth="1"/>
    <col min="1554" max="1554" width="3.5703125" customWidth="1"/>
    <col min="1555" max="1555" width="3.7109375" customWidth="1"/>
    <col min="1556" max="1556" width="6" customWidth="1"/>
    <col min="1557" max="1557" width="8.28515625" customWidth="1"/>
    <col min="1558" max="1558" width="8.85546875" customWidth="1"/>
    <col min="1559" max="1559" width="0" hidden="1" customWidth="1"/>
    <col min="1561" max="1561" width="26.28515625" customWidth="1"/>
    <col min="1562" max="1562" width="4.7109375" customWidth="1"/>
    <col min="1793" max="1793" width="4" customWidth="1"/>
    <col min="1794" max="1794" width="26" customWidth="1"/>
    <col min="1795" max="1795" width="5" customWidth="1"/>
    <col min="1796" max="1796" width="26.7109375" customWidth="1"/>
    <col min="1797" max="1797" width="4.140625" customWidth="1"/>
    <col min="1798" max="1798" width="3.85546875" customWidth="1"/>
    <col min="1799" max="1800" width="3.7109375" customWidth="1"/>
    <col min="1801" max="1801" width="3.85546875" customWidth="1"/>
    <col min="1802" max="1802" width="4" customWidth="1"/>
    <col min="1803" max="1803" width="3.7109375" customWidth="1"/>
    <col min="1804" max="1805" width="3.85546875" customWidth="1"/>
    <col min="1806" max="1806" width="3.7109375" customWidth="1"/>
    <col min="1807" max="1808" width="3.85546875" customWidth="1"/>
    <col min="1809" max="1809" width="3.28515625" customWidth="1"/>
    <col min="1810" max="1810" width="3.5703125" customWidth="1"/>
    <col min="1811" max="1811" width="3.7109375" customWidth="1"/>
    <col min="1812" max="1812" width="6" customWidth="1"/>
    <col min="1813" max="1813" width="8.28515625" customWidth="1"/>
    <col min="1814" max="1814" width="8.85546875" customWidth="1"/>
    <col min="1815" max="1815" width="0" hidden="1" customWidth="1"/>
    <col min="1817" max="1817" width="26.28515625" customWidth="1"/>
    <col min="1818" max="1818" width="4.7109375" customWidth="1"/>
    <col min="2049" max="2049" width="4" customWidth="1"/>
    <col min="2050" max="2050" width="26" customWidth="1"/>
    <col min="2051" max="2051" width="5" customWidth="1"/>
    <col min="2052" max="2052" width="26.7109375" customWidth="1"/>
    <col min="2053" max="2053" width="4.140625" customWidth="1"/>
    <col min="2054" max="2054" width="3.85546875" customWidth="1"/>
    <col min="2055" max="2056" width="3.7109375" customWidth="1"/>
    <col min="2057" max="2057" width="3.85546875" customWidth="1"/>
    <col min="2058" max="2058" width="4" customWidth="1"/>
    <col min="2059" max="2059" width="3.7109375" customWidth="1"/>
    <col min="2060" max="2061" width="3.85546875" customWidth="1"/>
    <col min="2062" max="2062" width="3.7109375" customWidth="1"/>
    <col min="2063" max="2064" width="3.85546875" customWidth="1"/>
    <col min="2065" max="2065" width="3.28515625" customWidth="1"/>
    <col min="2066" max="2066" width="3.5703125" customWidth="1"/>
    <col min="2067" max="2067" width="3.7109375" customWidth="1"/>
    <col min="2068" max="2068" width="6" customWidth="1"/>
    <col min="2069" max="2069" width="8.28515625" customWidth="1"/>
    <col min="2070" max="2070" width="8.85546875" customWidth="1"/>
    <col min="2071" max="2071" width="0" hidden="1" customWidth="1"/>
    <col min="2073" max="2073" width="26.28515625" customWidth="1"/>
    <col min="2074" max="2074" width="4.7109375" customWidth="1"/>
    <col min="2305" max="2305" width="4" customWidth="1"/>
    <col min="2306" max="2306" width="26" customWidth="1"/>
    <col min="2307" max="2307" width="5" customWidth="1"/>
    <col min="2308" max="2308" width="26.7109375" customWidth="1"/>
    <col min="2309" max="2309" width="4.140625" customWidth="1"/>
    <col min="2310" max="2310" width="3.85546875" customWidth="1"/>
    <col min="2311" max="2312" width="3.7109375" customWidth="1"/>
    <col min="2313" max="2313" width="3.85546875" customWidth="1"/>
    <col min="2314" max="2314" width="4" customWidth="1"/>
    <col min="2315" max="2315" width="3.7109375" customWidth="1"/>
    <col min="2316" max="2317" width="3.85546875" customWidth="1"/>
    <col min="2318" max="2318" width="3.7109375" customWidth="1"/>
    <col min="2319" max="2320" width="3.85546875" customWidth="1"/>
    <col min="2321" max="2321" width="3.28515625" customWidth="1"/>
    <col min="2322" max="2322" width="3.5703125" customWidth="1"/>
    <col min="2323" max="2323" width="3.7109375" customWidth="1"/>
    <col min="2324" max="2324" width="6" customWidth="1"/>
    <col min="2325" max="2325" width="8.28515625" customWidth="1"/>
    <col min="2326" max="2326" width="8.85546875" customWidth="1"/>
    <col min="2327" max="2327" width="0" hidden="1" customWidth="1"/>
    <col min="2329" max="2329" width="26.28515625" customWidth="1"/>
    <col min="2330" max="2330" width="4.7109375" customWidth="1"/>
    <col min="2561" max="2561" width="4" customWidth="1"/>
    <col min="2562" max="2562" width="26" customWidth="1"/>
    <col min="2563" max="2563" width="5" customWidth="1"/>
    <col min="2564" max="2564" width="26.7109375" customWidth="1"/>
    <col min="2565" max="2565" width="4.140625" customWidth="1"/>
    <col min="2566" max="2566" width="3.85546875" customWidth="1"/>
    <col min="2567" max="2568" width="3.7109375" customWidth="1"/>
    <col min="2569" max="2569" width="3.85546875" customWidth="1"/>
    <col min="2570" max="2570" width="4" customWidth="1"/>
    <col min="2571" max="2571" width="3.7109375" customWidth="1"/>
    <col min="2572" max="2573" width="3.85546875" customWidth="1"/>
    <col min="2574" max="2574" width="3.7109375" customWidth="1"/>
    <col min="2575" max="2576" width="3.85546875" customWidth="1"/>
    <col min="2577" max="2577" width="3.28515625" customWidth="1"/>
    <col min="2578" max="2578" width="3.5703125" customWidth="1"/>
    <col min="2579" max="2579" width="3.7109375" customWidth="1"/>
    <col min="2580" max="2580" width="6" customWidth="1"/>
    <col min="2581" max="2581" width="8.28515625" customWidth="1"/>
    <col min="2582" max="2582" width="8.85546875" customWidth="1"/>
    <col min="2583" max="2583" width="0" hidden="1" customWidth="1"/>
    <col min="2585" max="2585" width="26.28515625" customWidth="1"/>
    <col min="2586" max="2586" width="4.7109375" customWidth="1"/>
    <col min="2817" max="2817" width="4" customWidth="1"/>
    <col min="2818" max="2818" width="26" customWidth="1"/>
    <col min="2819" max="2819" width="5" customWidth="1"/>
    <col min="2820" max="2820" width="26.7109375" customWidth="1"/>
    <col min="2821" max="2821" width="4.140625" customWidth="1"/>
    <col min="2822" max="2822" width="3.85546875" customWidth="1"/>
    <col min="2823" max="2824" width="3.7109375" customWidth="1"/>
    <col min="2825" max="2825" width="3.85546875" customWidth="1"/>
    <col min="2826" max="2826" width="4" customWidth="1"/>
    <col min="2827" max="2827" width="3.7109375" customWidth="1"/>
    <col min="2828" max="2829" width="3.85546875" customWidth="1"/>
    <col min="2830" max="2830" width="3.7109375" customWidth="1"/>
    <col min="2831" max="2832" width="3.85546875" customWidth="1"/>
    <col min="2833" max="2833" width="3.28515625" customWidth="1"/>
    <col min="2834" max="2834" width="3.5703125" customWidth="1"/>
    <col min="2835" max="2835" width="3.7109375" customWidth="1"/>
    <col min="2836" max="2836" width="6" customWidth="1"/>
    <col min="2837" max="2837" width="8.28515625" customWidth="1"/>
    <col min="2838" max="2838" width="8.85546875" customWidth="1"/>
    <col min="2839" max="2839" width="0" hidden="1" customWidth="1"/>
    <col min="2841" max="2841" width="26.28515625" customWidth="1"/>
    <col min="2842" max="2842" width="4.7109375" customWidth="1"/>
    <col min="3073" max="3073" width="4" customWidth="1"/>
    <col min="3074" max="3074" width="26" customWidth="1"/>
    <col min="3075" max="3075" width="5" customWidth="1"/>
    <col min="3076" max="3076" width="26.7109375" customWidth="1"/>
    <col min="3077" max="3077" width="4.140625" customWidth="1"/>
    <col min="3078" max="3078" width="3.85546875" customWidth="1"/>
    <col min="3079" max="3080" width="3.7109375" customWidth="1"/>
    <col min="3081" max="3081" width="3.85546875" customWidth="1"/>
    <col min="3082" max="3082" width="4" customWidth="1"/>
    <col min="3083" max="3083" width="3.7109375" customWidth="1"/>
    <col min="3084" max="3085" width="3.85546875" customWidth="1"/>
    <col min="3086" max="3086" width="3.7109375" customWidth="1"/>
    <col min="3087" max="3088" width="3.85546875" customWidth="1"/>
    <col min="3089" max="3089" width="3.28515625" customWidth="1"/>
    <col min="3090" max="3090" width="3.5703125" customWidth="1"/>
    <col min="3091" max="3091" width="3.7109375" customWidth="1"/>
    <col min="3092" max="3092" width="6" customWidth="1"/>
    <col min="3093" max="3093" width="8.28515625" customWidth="1"/>
    <col min="3094" max="3094" width="8.85546875" customWidth="1"/>
    <col min="3095" max="3095" width="0" hidden="1" customWidth="1"/>
    <col min="3097" max="3097" width="26.28515625" customWidth="1"/>
    <col min="3098" max="3098" width="4.7109375" customWidth="1"/>
    <col min="3329" max="3329" width="4" customWidth="1"/>
    <col min="3330" max="3330" width="26" customWidth="1"/>
    <col min="3331" max="3331" width="5" customWidth="1"/>
    <col min="3332" max="3332" width="26.7109375" customWidth="1"/>
    <col min="3333" max="3333" width="4.140625" customWidth="1"/>
    <col min="3334" max="3334" width="3.85546875" customWidth="1"/>
    <col min="3335" max="3336" width="3.7109375" customWidth="1"/>
    <col min="3337" max="3337" width="3.85546875" customWidth="1"/>
    <col min="3338" max="3338" width="4" customWidth="1"/>
    <col min="3339" max="3339" width="3.7109375" customWidth="1"/>
    <col min="3340" max="3341" width="3.85546875" customWidth="1"/>
    <col min="3342" max="3342" width="3.7109375" customWidth="1"/>
    <col min="3343" max="3344" width="3.85546875" customWidth="1"/>
    <col min="3345" max="3345" width="3.28515625" customWidth="1"/>
    <col min="3346" max="3346" width="3.5703125" customWidth="1"/>
    <col min="3347" max="3347" width="3.7109375" customWidth="1"/>
    <col min="3348" max="3348" width="6" customWidth="1"/>
    <col min="3349" max="3349" width="8.28515625" customWidth="1"/>
    <col min="3350" max="3350" width="8.85546875" customWidth="1"/>
    <col min="3351" max="3351" width="0" hidden="1" customWidth="1"/>
    <col min="3353" max="3353" width="26.28515625" customWidth="1"/>
    <col min="3354" max="3354" width="4.7109375" customWidth="1"/>
    <col min="3585" max="3585" width="4" customWidth="1"/>
    <col min="3586" max="3586" width="26" customWidth="1"/>
    <col min="3587" max="3587" width="5" customWidth="1"/>
    <col min="3588" max="3588" width="26.7109375" customWidth="1"/>
    <col min="3589" max="3589" width="4.140625" customWidth="1"/>
    <col min="3590" max="3590" width="3.85546875" customWidth="1"/>
    <col min="3591" max="3592" width="3.7109375" customWidth="1"/>
    <col min="3593" max="3593" width="3.85546875" customWidth="1"/>
    <col min="3594" max="3594" width="4" customWidth="1"/>
    <col min="3595" max="3595" width="3.7109375" customWidth="1"/>
    <col min="3596" max="3597" width="3.85546875" customWidth="1"/>
    <col min="3598" max="3598" width="3.7109375" customWidth="1"/>
    <col min="3599" max="3600" width="3.85546875" customWidth="1"/>
    <col min="3601" max="3601" width="3.28515625" customWidth="1"/>
    <col min="3602" max="3602" width="3.5703125" customWidth="1"/>
    <col min="3603" max="3603" width="3.7109375" customWidth="1"/>
    <col min="3604" max="3604" width="6" customWidth="1"/>
    <col min="3605" max="3605" width="8.28515625" customWidth="1"/>
    <col min="3606" max="3606" width="8.85546875" customWidth="1"/>
    <col min="3607" max="3607" width="0" hidden="1" customWidth="1"/>
    <col min="3609" max="3609" width="26.28515625" customWidth="1"/>
    <col min="3610" max="3610" width="4.7109375" customWidth="1"/>
    <col min="3841" max="3841" width="4" customWidth="1"/>
    <col min="3842" max="3842" width="26" customWidth="1"/>
    <col min="3843" max="3843" width="5" customWidth="1"/>
    <col min="3844" max="3844" width="26.7109375" customWidth="1"/>
    <col min="3845" max="3845" width="4.140625" customWidth="1"/>
    <col min="3846" max="3846" width="3.85546875" customWidth="1"/>
    <col min="3847" max="3848" width="3.7109375" customWidth="1"/>
    <col min="3849" max="3849" width="3.85546875" customWidth="1"/>
    <col min="3850" max="3850" width="4" customWidth="1"/>
    <col min="3851" max="3851" width="3.7109375" customWidth="1"/>
    <col min="3852" max="3853" width="3.85546875" customWidth="1"/>
    <col min="3854" max="3854" width="3.7109375" customWidth="1"/>
    <col min="3855" max="3856" width="3.85546875" customWidth="1"/>
    <col min="3857" max="3857" width="3.28515625" customWidth="1"/>
    <col min="3858" max="3858" width="3.5703125" customWidth="1"/>
    <col min="3859" max="3859" width="3.7109375" customWidth="1"/>
    <col min="3860" max="3860" width="6" customWidth="1"/>
    <col min="3861" max="3861" width="8.28515625" customWidth="1"/>
    <col min="3862" max="3862" width="8.85546875" customWidth="1"/>
    <col min="3863" max="3863" width="0" hidden="1" customWidth="1"/>
    <col min="3865" max="3865" width="26.28515625" customWidth="1"/>
    <col min="3866" max="3866" width="4.7109375" customWidth="1"/>
    <col min="4097" max="4097" width="4" customWidth="1"/>
    <col min="4098" max="4098" width="26" customWidth="1"/>
    <col min="4099" max="4099" width="5" customWidth="1"/>
    <col min="4100" max="4100" width="26.7109375" customWidth="1"/>
    <col min="4101" max="4101" width="4.140625" customWidth="1"/>
    <col min="4102" max="4102" width="3.85546875" customWidth="1"/>
    <col min="4103" max="4104" width="3.7109375" customWidth="1"/>
    <col min="4105" max="4105" width="3.85546875" customWidth="1"/>
    <col min="4106" max="4106" width="4" customWidth="1"/>
    <col min="4107" max="4107" width="3.7109375" customWidth="1"/>
    <col min="4108" max="4109" width="3.85546875" customWidth="1"/>
    <col min="4110" max="4110" width="3.7109375" customWidth="1"/>
    <col min="4111" max="4112" width="3.85546875" customWidth="1"/>
    <col min="4113" max="4113" width="3.28515625" customWidth="1"/>
    <col min="4114" max="4114" width="3.5703125" customWidth="1"/>
    <col min="4115" max="4115" width="3.7109375" customWidth="1"/>
    <col min="4116" max="4116" width="6" customWidth="1"/>
    <col min="4117" max="4117" width="8.28515625" customWidth="1"/>
    <col min="4118" max="4118" width="8.85546875" customWidth="1"/>
    <col min="4119" max="4119" width="0" hidden="1" customWidth="1"/>
    <col min="4121" max="4121" width="26.28515625" customWidth="1"/>
    <col min="4122" max="4122" width="4.7109375" customWidth="1"/>
    <col min="4353" max="4353" width="4" customWidth="1"/>
    <col min="4354" max="4354" width="26" customWidth="1"/>
    <col min="4355" max="4355" width="5" customWidth="1"/>
    <col min="4356" max="4356" width="26.7109375" customWidth="1"/>
    <col min="4357" max="4357" width="4.140625" customWidth="1"/>
    <col min="4358" max="4358" width="3.85546875" customWidth="1"/>
    <col min="4359" max="4360" width="3.7109375" customWidth="1"/>
    <col min="4361" max="4361" width="3.85546875" customWidth="1"/>
    <col min="4362" max="4362" width="4" customWidth="1"/>
    <col min="4363" max="4363" width="3.7109375" customWidth="1"/>
    <col min="4364" max="4365" width="3.85546875" customWidth="1"/>
    <col min="4366" max="4366" width="3.7109375" customWidth="1"/>
    <col min="4367" max="4368" width="3.85546875" customWidth="1"/>
    <col min="4369" max="4369" width="3.28515625" customWidth="1"/>
    <col min="4370" max="4370" width="3.5703125" customWidth="1"/>
    <col min="4371" max="4371" width="3.7109375" customWidth="1"/>
    <col min="4372" max="4372" width="6" customWidth="1"/>
    <col min="4373" max="4373" width="8.28515625" customWidth="1"/>
    <col min="4374" max="4374" width="8.85546875" customWidth="1"/>
    <col min="4375" max="4375" width="0" hidden="1" customWidth="1"/>
    <col min="4377" max="4377" width="26.28515625" customWidth="1"/>
    <col min="4378" max="4378" width="4.7109375" customWidth="1"/>
    <col min="4609" max="4609" width="4" customWidth="1"/>
    <col min="4610" max="4610" width="26" customWidth="1"/>
    <col min="4611" max="4611" width="5" customWidth="1"/>
    <col min="4612" max="4612" width="26.7109375" customWidth="1"/>
    <col min="4613" max="4613" width="4.140625" customWidth="1"/>
    <col min="4614" max="4614" width="3.85546875" customWidth="1"/>
    <col min="4615" max="4616" width="3.7109375" customWidth="1"/>
    <col min="4617" max="4617" width="3.85546875" customWidth="1"/>
    <col min="4618" max="4618" width="4" customWidth="1"/>
    <col min="4619" max="4619" width="3.7109375" customWidth="1"/>
    <col min="4620" max="4621" width="3.85546875" customWidth="1"/>
    <col min="4622" max="4622" width="3.7109375" customWidth="1"/>
    <col min="4623" max="4624" width="3.85546875" customWidth="1"/>
    <col min="4625" max="4625" width="3.28515625" customWidth="1"/>
    <col min="4626" max="4626" width="3.5703125" customWidth="1"/>
    <col min="4627" max="4627" width="3.7109375" customWidth="1"/>
    <col min="4628" max="4628" width="6" customWidth="1"/>
    <col min="4629" max="4629" width="8.28515625" customWidth="1"/>
    <col min="4630" max="4630" width="8.85546875" customWidth="1"/>
    <col min="4631" max="4631" width="0" hidden="1" customWidth="1"/>
    <col min="4633" max="4633" width="26.28515625" customWidth="1"/>
    <col min="4634" max="4634" width="4.7109375" customWidth="1"/>
    <col min="4865" max="4865" width="4" customWidth="1"/>
    <col min="4866" max="4866" width="26" customWidth="1"/>
    <col min="4867" max="4867" width="5" customWidth="1"/>
    <col min="4868" max="4868" width="26.7109375" customWidth="1"/>
    <col min="4869" max="4869" width="4.140625" customWidth="1"/>
    <col min="4870" max="4870" width="3.85546875" customWidth="1"/>
    <col min="4871" max="4872" width="3.7109375" customWidth="1"/>
    <col min="4873" max="4873" width="3.85546875" customWidth="1"/>
    <col min="4874" max="4874" width="4" customWidth="1"/>
    <col min="4875" max="4875" width="3.7109375" customWidth="1"/>
    <col min="4876" max="4877" width="3.85546875" customWidth="1"/>
    <col min="4878" max="4878" width="3.7109375" customWidth="1"/>
    <col min="4879" max="4880" width="3.85546875" customWidth="1"/>
    <col min="4881" max="4881" width="3.28515625" customWidth="1"/>
    <col min="4882" max="4882" width="3.5703125" customWidth="1"/>
    <col min="4883" max="4883" width="3.7109375" customWidth="1"/>
    <col min="4884" max="4884" width="6" customWidth="1"/>
    <col min="4885" max="4885" width="8.28515625" customWidth="1"/>
    <col min="4886" max="4886" width="8.85546875" customWidth="1"/>
    <col min="4887" max="4887" width="0" hidden="1" customWidth="1"/>
    <col min="4889" max="4889" width="26.28515625" customWidth="1"/>
    <col min="4890" max="4890" width="4.7109375" customWidth="1"/>
    <col min="5121" max="5121" width="4" customWidth="1"/>
    <col min="5122" max="5122" width="26" customWidth="1"/>
    <col min="5123" max="5123" width="5" customWidth="1"/>
    <col min="5124" max="5124" width="26.7109375" customWidth="1"/>
    <col min="5125" max="5125" width="4.140625" customWidth="1"/>
    <col min="5126" max="5126" width="3.85546875" customWidth="1"/>
    <col min="5127" max="5128" width="3.7109375" customWidth="1"/>
    <col min="5129" max="5129" width="3.85546875" customWidth="1"/>
    <col min="5130" max="5130" width="4" customWidth="1"/>
    <col min="5131" max="5131" width="3.7109375" customWidth="1"/>
    <col min="5132" max="5133" width="3.85546875" customWidth="1"/>
    <col min="5134" max="5134" width="3.7109375" customWidth="1"/>
    <col min="5135" max="5136" width="3.85546875" customWidth="1"/>
    <col min="5137" max="5137" width="3.28515625" customWidth="1"/>
    <col min="5138" max="5138" width="3.5703125" customWidth="1"/>
    <col min="5139" max="5139" width="3.7109375" customWidth="1"/>
    <col min="5140" max="5140" width="6" customWidth="1"/>
    <col min="5141" max="5141" width="8.28515625" customWidth="1"/>
    <col min="5142" max="5142" width="8.85546875" customWidth="1"/>
    <col min="5143" max="5143" width="0" hidden="1" customWidth="1"/>
    <col min="5145" max="5145" width="26.28515625" customWidth="1"/>
    <col min="5146" max="5146" width="4.7109375" customWidth="1"/>
    <col min="5377" max="5377" width="4" customWidth="1"/>
    <col min="5378" max="5378" width="26" customWidth="1"/>
    <col min="5379" max="5379" width="5" customWidth="1"/>
    <col min="5380" max="5380" width="26.7109375" customWidth="1"/>
    <col min="5381" max="5381" width="4.140625" customWidth="1"/>
    <col min="5382" max="5382" width="3.85546875" customWidth="1"/>
    <col min="5383" max="5384" width="3.7109375" customWidth="1"/>
    <col min="5385" max="5385" width="3.85546875" customWidth="1"/>
    <col min="5386" max="5386" width="4" customWidth="1"/>
    <col min="5387" max="5387" width="3.7109375" customWidth="1"/>
    <col min="5388" max="5389" width="3.85546875" customWidth="1"/>
    <col min="5390" max="5390" width="3.7109375" customWidth="1"/>
    <col min="5391" max="5392" width="3.85546875" customWidth="1"/>
    <col min="5393" max="5393" width="3.28515625" customWidth="1"/>
    <col min="5394" max="5394" width="3.5703125" customWidth="1"/>
    <col min="5395" max="5395" width="3.7109375" customWidth="1"/>
    <col min="5396" max="5396" width="6" customWidth="1"/>
    <col min="5397" max="5397" width="8.28515625" customWidth="1"/>
    <col min="5398" max="5398" width="8.85546875" customWidth="1"/>
    <col min="5399" max="5399" width="0" hidden="1" customWidth="1"/>
    <col min="5401" max="5401" width="26.28515625" customWidth="1"/>
    <col min="5402" max="5402" width="4.7109375" customWidth="1"/>
    <col min="5633" max="5633" width="4" customWidth="1"/>
    <col min="5634" max="5634" width="26" customWidth="1"/>
    <col min="5635" max="5635" width="5" customWidth="1"/>
    <col min="5636" max="5636" width="26.7109375" customWidth="1"/>
    <col min="5637" max="5637" width="4.140625" customWidth="1"/>
    <col min="5638" max="5638" width="3.85546875" customWidth="1"/>
    <col min="5639" max="5640" width="3.7109375" customWidth="1"/>
    <col min="5641" max="5641" width="3.85546875" customWidth="1"/>
    <col min="5642" max="5642" width="4" customWidth="1"/>
    <col min="5643" max="5643" width="3.7109375" customWidth="1"/>
    <col min="5644" max="5645" width="3.85546875" customWidth="1"/>
    <col min="5646" max="5646" width="3.7109375" customWidth="1"/>
    <col min="5647" max="5648" width="3.85546875" customWidth="1"/>
    <col min="5649" max="5649" width="3.28515625" customWidth="1"/>
    <col min="5650" max="5650" width="3.5703125" customWidth="1"/>
    <col min="5651" max="5651" width="3.7109375" customWidth="1"/>
    <col min="5652" max="5652" width="6" customWidth="1"/>
    <col min="5653" max="5653" width="8.28515625" customWidth="1"/>
    <col min="5654" max="5654" width="8.85546875" customWidth="1"/>
    <col min="5655" max="5655" width="0" hidden="1" customWidth="1"/>
    <col min="5657" max="5657" width="26.28515625" customWidth="1"/>
    <col min="5658" max="5658" width="4.7109375" customWidth="1"/>
    <col min="5889" max="5889" width="4" customWidth="1"/>
    <col min="5890" max="5890" width="26" customWidth="1"/>
    <col min="5891" max="5891" width="5" customWidth="1"/>
    <col min="5892" max="5892" width="26.7109375" customWidth="1"/>
    <col min="5893" max="5893" width="4.140625" customWidth="1"/>
    <col min="5894" max="5894" width="3.85546875" customWidth="1"/>
    <col min="5895" max="5896" width="3.7109375" customWidth="1"/>
    <col min="5897" max="5897" width="3.85546875" customWidth="1"/>
    <col min="5898" max="5898" width="4" customWidth="1"/>
    <col min="5899" max="5899" width="3.7109375" customWidth="1"/>
    <col min="5900" max="5901" width="3.85546875" customWidth="1"/>
    <col min="5902" max="5902" width="3.7109375" customWidth="1"/>
    <col min="5903" max="5904" width="3.85546875" customWidth="1"/>
    <col min="5905" max="5905" width="3.28515625" customWidth="1"/>
    <col min="5906" max="5906" width="3.5703125" customWidth="1"/>
    <col min="5907" max="5907" width="3.7109375" customWidth="1"/>
    <col min="5908" max="5908" width="6" customWidth="1"/>
    <col min="5909" max="5909" width="8.28515625" customWidth="1"/>
    <col min="5910" max="5910" width="8.85546875" customWidth="1"/>
    <col min="5911" max="5911" width="0" hidden="1" customWidth="1"/>
    <col min="5913" max="5913" width="26.28515625" customWidth="1"/>
    <col min="5914" max="5914" width="4.7109375" customWidth="1"/>
    <col min="6145" max="6145" width="4" customWidth="1"/>
    <col min="6146" max="6146" width="26" customWidth="1"/>
    <col min="6147" max="6147" width="5" customWidth="1"/>
    <col min="6148" max="6148" width="26.7109375" customWidth="1"/>
    <col min="6149" max="6149" width="4.140625" customWidth="1"/>
    <col min="6150" max="6150" width="3.85546875" customWidth="1"/>
    <col min="6151" max="6152" width="3.7109375" customWidth="1"/>
    <col min="6153" max="6153" width="3.85546875" customWidth="1"/>
    <col min="6154" max="6154" width="4" customWidth="1"/>
    <col min="6155" max="6155" width="3.7109375" customWidth="1"/>
    <col min="6156" max="6157" width="3.85546875" customWidth="1"/>
    <col min="6158" max="6158" width="3.7109375" customWidth="1"/>
    <col min="6159" max="6160" width="3.85546875" customWidth="1"/>
    <col min="6161" max="6161" width="3.28515625" customWidth="1"/>
    <col min="6162" max="6162" width="3.5703125" customWidth="1"/>
    <col min="6163" max="6163" width="3.7109375" customWidth="1"/>
    <col min="6164" max="6164" width="6" customWidth="1"/>
    <col min="6165" max="6165" width="8.28515625" customWidth="1"/>
    <col min="6166" max="6166" width="8.85546875" customWidth="1"/>
    <col min="6167" max="6167" width="0" hidden="1" customWidth="1"/>
    <col min="6169" max="6169" width="26.28515625" customWidth="1"/>
    <col min="6170" max="6170" width="4.7109375" customWidth="1"/>
    <col min="6401" max="6401" width="4" customWidth="1"/>
    <col min="6402" max="6402" width="26" customWidth="1"/>
    <col min="6403" max="6403" width="5" customWidth="1"/>
    <col min="6404" max="6404" width="26.7109375" customWidth="1"/>
    <col min="6405" max="6405" width="4.140625" customWidth="1"/>
    <col min="6406" max="6406" width="3.85546875" customWidth="1"/>
    <col min="6407" max="6408" width="3.7109375" customWidth="1"/>
    <col min="6409" max="6409" width="3.85546875" customWidth="1"/>
    <col min="6410" max="6410" width="4" customWidth="1"/>
    <col min="6411" max="6411" width="3.7109375" customWidth="1"/>
    <col min="6412" max="6413" width="3.85546875" customWidth="1"/>
    <col min="6414" max="6414" width="3.7109375" customWidth="1"/>
    <col min="6415" max="6416" width="3.85546875" customWidth="1"/>
    <col min="6417" max="6417" width="3.28515625" customWidth="1"/>
    <col min="6418" max="6418" width="3.5703125" customWidth="1"/>
    <col min="6419" max="6419" width="3.7109375" customWidth="1"/>
    <col min="6420" max="6420" width="6" customWidth="1"/>
    <col min="6421" max="6421" width="8.28515625" customWidth="1"/>
    <col min="6422" max="6422" width="8.85546875" customWidth="1"/>
    <col min="6423" max="6423" width="0" hidden="1" customWidth="1"/>
    <col min="6425" max="6425" width="26.28515625" customWidth="1"/>
    <col min="6426" max="6426" width="4.7109375" customWidth="1"/>
    <col min="6657" max="6657" width="4" customWidth="1"/>
    <col min="6658" max="6658" width="26" customWidth="1"/>
    <col min="6659" max="6659" width="5" customWidth="1"/>
    <col min="6660" max="6660" width="26.7109375" customWidth="1"/>
    <col min="6661" max="6661" width="4.140625" customWidth="1"/>
    <col min="6662" max="6662" width="3.85546875" customWidth="1"/>
    <col min="6663" max="6664" width="3.7109375" customWidth="1"/>
    <col min="6665" max="6665" width="3.85546875" customWidth="1"/>
    <col min="6666" max="6666" width="4" customWidth="1"/>
    <col min="6667" max="6667" width="3.7109375" customWidth="1"/>
    <col min="6668" max="6669" width="3.85546875" customWidth="1"/>
    <col min="6670" max="6670" width="3.7109375" customWidth="1"/>
    <col min="6671" max="6672" width="3.85546875" customWidth="1"/>
    <col min="6673" max="6673" width="3.28515625" customWidth="1"/>
    <col min="6674" max="6674" width="3.5703125" customWidth="1"/>
    <col min="6675" max="6675" width="3.7109375" customWidth="1"/>
    <col min="6676" max="6676" width="6" customWidth="1"/>
    <col min="6677" max="6677" width="8.28515625" customWidth="1"/>
    <col min="6678" max="6678" width="8.85546875" customWidth="1"/>
    <col min="6679" max="6679" width="0" hidden="1" customWidth="1"/>
    <col min="6681" max="6681" width="26.28515625" customWidth="1"/>
    <col min="6682" max="6682" width="4.7109375" customWidth="1"/>
    <col min="6913" max="6913" width="4" customWidth="1"/>
    <col min="6914" max="6914" width="26" customWidth="1"/>
    <col min="6915" max="6915" width="5" customWidth="1"/>
    <col min="6916" max="6916" width="26.7109375" customWidth="1"/>
    <col min="6917" max="6917" width="4.140625" customWidth="1"/>
    <col min="6918" max="6918" width="3.85546875" customWidth="1"/>
    <col min="6919" max="6920" width="3.7109375" customWidth="1"/>
    <col min="6921" max="6921" width="3.85546875" customWidth="1"/>
    <col min="6922" max="6922" width="4" customWidth="1"/>
    <col min="6923" max="6923" width="3.7109375" customWidth="1"/>
    <col min="6924" max="6925" width="3.85546875" customWidth="1"/>
    <col min="6926" max="6926" width="3.7109375" customWidth="1"/>
    <col min="6927" max="6928" width="3.85546875" customWidth="1"/>
    <col min="6929" max="6929" width="3.28515625" customWidth="1"/>
    <col min="6930" max="6930" width="3.5703125" customWidth="1"/>
    <col min="6931" max="6931" width="3.7109375" customWidth="1"/>
    <col min="6932" max="6932" width="6" customWidth="1"/>
    <col min="6933" max="6933" width="8.28515625" customWidth="1"/>
    <col min="6934" max="6934" width="8.85546875" customWidth="1"/>
    <col min="6935" max="6935" width="0" hidden="1" customWidth="1"/>
    <col min="6937" max="6937" width="26.28515625" customWidth="1"/>
    <col min="6938" max="6938" width="4.7109375" customWidth="1"/>
    <col min="7169" max="7169" width="4" customWidth="1"/>
    <col min="7170" max="7170" width="26" customWidth="1"/>
    <col min="7171" max="7171" width="5" customWidth="1"/>
    <col min="7172" max="7172" width="26.7109375" customWidth="1"/>
    <col min="7173" max="7173" width="4.140625" customWidth="1"/>
    <col min="7174" max="7174" width="3.85546875" customWidth="1"/>
    <col min="7175" max="7176" width="3.7109375" customWidth="1"/>
    <col min="7177" max="7177" width="3.85546875" customWidth="1"/>
    <col min="7178" max="7178" width="4" customWidth="1"/>
    <col min="7179" max="7179" width="3.7109375" customWidth="1"/>
    <col min="7180" max="7181" width="3.85546875" customWidth="1"/>
    <col min="7182" max="7182" width="3.7109375" customWidth="1"/>
    <col min="7183" max="7184" width="3.85546875" customWidth="1"/>
    <col min="7185" max="7185" width="3.28515625" customWidth="1"/>
    <col min="7186" max="7186" width="3.5703125" customWidth="1"/>
    <col min="7187" max="7187" width="3.7109375" customWidth="1"/>
    <col min="7188" max="7188" width="6" customWidth="1"/>
    <col min="7189" max="7189" width="8.28515625" customWidth="1"/>
    <col min="7190" max="7190" width="8.85546875" customWidth="1"/>
    <col min="7191" max="7191" width="0" hidden="1" customWidth="1"/>
    <col min="7193" max="7193" width="26.28515625" customWidth="1"/>
    <col min="7194" max="7194" width="4.7109375" customWidth="1"/>
    <col min="7425" max="7425" width="4" customWidth="1"/>
    <col min="7426" max="7426" width="26" customWidth="1"/>
    <col min="7427" max="7427" width="5" customWidth="1"/>
    <col min="7428" max="7428" width="26.7109375" customWidth="1"/>
    <col min="7429" max="7429" width="4.140625" customWidth="1"/>
    <col min="7430" max="7430" width="3.85546875" customWidth="1"/>
    <col min="7431" max="7432" width="3.7109375" customWidth="1"/>
    <col min="7433" max="7433" width="3.85546875" customWidth="1"/>
    <col min="7434" max="7434" width="4" customWidth="1"/>
    <col min="7435" max="7435" width="3.7109375" customWidth="1"/>
    <col min="7436" max="7437" width="3.85546875" customWidth="1"/>
    <col min="7438" max="7438" width="3.7109375" customWidth="1"/>
    <col min="7439" max="7440" width="3.85546875" customWidth="1"/>
    <col min="7441" max="7441" width="3.28515625" customWidth="1"/>
    <col min="7442" max="7442" width="3.5703125" customWidth="1"/>
    <col min="7443" max="7443" width="3.7109375" customWidth="1"/>
    <col min="7444" max="7444" width="6" customWidth="1"/>
    <col min="7445" max="7445" width="8.28515625" customWidth="1"/>
    <col min="7446" max="7446" width="8.85546875" customWidth="1"/>
    <col min="7447" max="7447" width="0" hidden="1" customWidth="1"/>
    <col min="7449" max="7449" width="26.28515625" customWidth="1"/>
    <col min="7450" max="7450" width="4.7109375" customWidth="1"/>
    <col min="7681" max="7681" width="4" customWidth="1"/>
    <col min="7682" max="7682" width="26" customWidth="1"/>
    <col min="7683" max="7683" width="5" customWidth="1"/>
    <col min="7684" max="7684" width="26.7109375" customWidth="1"/>
    <col min="7685" max="7685" width="4.140625" customWidth="1"/>
    <col min="7686" max="7686" width="3.85546875" customWidth="1"/>
    <col min="7687" max="7688" width="3.7109375" customWidth="1"/>
    <col min="7689" max="7689" width="3.85546875" customWidth="1"/>
    <col min="7690" max="7690" width="4" customWidth="1"/>
    <col min="7691" max="7691" width="3.7109375" customWidth="1"/>
    <col min="7692" max="7693" width="3.85546875" customWidth="1"/>
    <col min="7694" max="7694" width="3.7109375" customWidth="1"/>
    <col min="7695" max="7696" width="3.85546875" customWidth="1"/>
    <col min="7697" max="7697" width="3.28515625" customWidth="1"/>
    <col min="7698" max="7698" width="3.5703125" customWidth="1"/>
    <col min="7699" max="7699" width="3.7109375" customWidth="1"/>
    <col min="7700" max="7700" width="6" customWidth="1"/>
    <col min="7701" max="7701" width="8.28515625" customWidth="1"/>
    <col min="7702" max="7702" width="8.85546875" customWidth="1"/>
    <col min="7703" max="7703" width="0" hidden="1" customWidth="1"/>
    <col min="7705" max="7705" width="26.28515625" customWidth="1"/>
    <col min="7706" max="7706" width="4.7109375" customWidth="1"/>
    <col min="7937" max="7937" width="4" customWidth="1"/>
    <col min="7938" max="7938" width="26" customWidth="1"/>
    <col min="7939" max="7939" width="5" customWidth="1"/>
    <col min="7940" max="7940" width="26.7109375" customWidth="1"/>
    <col min="7941" max="7941" width="4.140625" customWidth="1"/>
    <col min="7942" max="7942" width="3.85546875" customWidth="1"/>
    <col min="7943" max="7944" width="3.7109375" customWidth="1"/>
    <col min="7945" max="7945" width="3.85546875" customWidth="1"/>
    <col min="7946" max="7946" width="4" customWidth="1"/>
    <col min="7947" max="7947" width="3.7109375" customWidth="1"/>
    <col min="7948" max="7949" width="3.85546875" customWidth="1"/>
    <col min="7950" max="7950" width="3.7109375" customWidth="1"/>
    <col min="7951" max="7952" width="3.85546875" customWidth="1"/>
    <col min="7953" max="7953" width="3.28515625" customWidth="1"/>
    <col min="7954" max="7954" width="3.5703125" customWidth="1"/>
    <col min="7955" max="7955" width="3.7109375" customWidth="1"/>
    <col min="7956" max="7956" width="6" customWidth="1"/>
    <col min="7957" max="7957" width="8.28515625" customWidth="1"/>
    <col min="7958" max="7958" width="8.85546875" customWidth="1"/>
    <col min="7959" max="7959" width="0" hidden="1" customWidth="1"/>
    <col min="7961" max="7961" width="26.28515625" customWidth="1"/>
    <col min="7962" max="7962" width="4.7109375" customWidth="1"/>
    <col min="8193" max="8193" width="4" customWidth="1"/>
    <col min="8194" max="8194" width="26" customWidth="1"/>
    <col min="8195" max="8195" width="5" customWidth="1"/>
    <col min="8196" max="8196" width="26.7109375" customWidth="1"/>
    <col min="8197" max="8197" width="4.140625" customWidth="1"/>
    <col min="8198" max="8198" width="3.85546875" customWidth="1"/>
    <col min="8199" max="8200" width="3.7109375" customWidth="1"/>
    <col min="8201" max="8201" width="3.85546875" customWidth="1"/>
    <col min="8202" max="8202" width="4" customWidth="1"/>
    <col min="8203" max="8203" width="3.7109375" customWidth="1"/>
    <col min="8204" max="8205" width="3.85546875" customWidth="1"/>
    <col min="8206" max="8206" width="3.7109375" customWidth="1"/>
    <col min="8207" max="8208" width="3.85546875" customWidth="1"/>
    <col min="8209" max="8209" width="3.28515625" customWidth="1"/>
    <col min="8210" max="8210" width="3.5703125" customWidth="1"/>
    <col min="8211" max="8211" width="3.7109375" customWidth="1"/>
    <col min="8212" max="8212" width="6" customWidth="1"/>
    <col min="8213" max="8213" width="8.28515625" customWidth="1"/>
    <col min="8214" max="8214" width="8.85546875" customWidth="1"/>
    <col min="8215" max="8215" width="0" hidden="1" customWidth="1"/>
    <col min="8217" max="8217" width="26.28515625" customWidth="1"/>
    <col min="8218" max="8218" width="4.7109375" customWidth="1"/>
    <col min="8449" max="8449" width="4" customWidth="1"/>
    <col min="8450" max="8450" width="26" customWidth="1"/>
    <col min="8451" max="8451" width="5" customWidth="1"/>
    <col min="8452" max="8452" width="26.7109375" customWidth="1"/>
    <col min="8453" max="8453" width="4.140625" customWidth="1"/>
    <col min="8454" max="8454" width="3.85546875" customWidth="1"/>
    <col min="8455" max="8456" width="3.7109375" customWidth="1"/>
    <col min="8457" max="8457" width="3.85546875" customWidth="1"/>
    <col min="8458" max="8458" width="4" customWidth="1"/>
    <col min="8459" max="8459" width="3.7109375" customWidth="1"/>
    <col min="8460" max="8461" width="3.85546875" customWidth="1"/>
    <col min="8462" max="8462" width="3.7109375" customWidth="1"/>
    <col min="8463" max="8464" width="3.85546875" customWidth="1"/>
    <col min="8465" max="8465" width="3.28515625" customWidth="1"/>
    <col min="8466" max="8466" width="3.5703125" customWidth="1"/>
    <col min="8467" max="8467" width="3.7109375" customWidth="1"/>
    <col min="8468" max="8468" width="6" customWidth="1"/>
    <col min="8469" max="8469" width="8.28515625" customWidth="1"/>
    <col min="8470" max="8470" width="8.85546875" customWidth="1"/>
    <col min="8471" max="8471" width="0" hidden="1" customWidth="1"/>
    <col min="8473" max="8473" width="26.28515625" customWidth="1"/>
    <col min="8474" max="8474" width="4.7109375" customWidth="1"/>
    <col min="8705" max="8705" width="4" customWidth="1"/>
    <col min="8706" max="8706" width="26" customWidth="1"/>
    <col min="8707" max="8707" width="5" customWidth="1"/>
    <col min="8708" max="8708" width="26.7109375" customWidth="1"/>
    <col min="8709" max="8709" width="4.140625" customWidth="1"/>
    <col min="8710" max="8710" width="3.85546875" customWidth="1"/>
    <col min="8711" max="8712" width="3.7109375" customWidth="1"/>
    <col min="8713" max="8713" width="3.85546875" customWidth="1"/>
    <col min="8714" max="8714" width="4" customWidth="1"/>
    <col min="8715" max="8715" width="3.7109375" customWidth="1"/>
    <col min="8716" max="8717" width="3.85546875" customWidth="1"/>
    <col min="8718" max="8718" width="3.7109375" customWidth="1"/>
    <col min="8719" max="8720" width="3.85546875" customWidth="1"/>
    <col min="8721" max="8721" width="3.28515625" customWidth="1"/>
    <col min="8722" max="8722" width="3.5703125" customWidth="1"/>
    <col min="8723" max="8723" width="3.7109375" customWidth="1"/>
    <col min="8724" max="8724" width="6" customWidth="1"/>
    <col min="8725" max="8725" width="8.28515625" customWidth="1"/>
    <col min="8726" max="8726" width="8.85546875" customWidth="1"/>
    <col min="8727" max="8727" width="0" hidden="1" customWidth="1"/>
    <col min="8729" max="8729" width="26.28515625" customWidth="1"/>
    <col min="8730" max="8730" width="4.7109375" customWidth="1"/>
    <col min="8961" max="8961" width="4" customWidth="1"/>
    <col min="8962" max="8962" width="26" customWidth="1"/>
    <col min="8963" max="8963" width="5" customWidth="1"/>
    <col min="8964" max="8964" width="26.7109375" customWidth="1"/>
    <col min="8965" max="8965" width="4.140625" customWidth="1"/>
    <col min="8966" max="8966" width="3.85546875" customWidth="1"/>
    <col min="8967" max="8968" width="3.7109375" customWidth="1"/>
    <col min="8969" max="8969" width="3.85546875" customWidth="1"/>
    <col min="8970" max="8970" width="4" customWidth="1"/>
    <col min="8971" max="8971" width="3.7109375" customWidth="1"/>
    <col min="8972" max="8973" width="3.85546875" customWidth="1"/>
    <col min="8974" max="8974" width="3.7109375" customWidth="1"/>
    <col min="8975" max="8976" width="3.85546875" customWidth="1"/>
    <col min="8977" max="8977" width="3.28515625" customWidth="1"/>
    <col min="8978" max="8978" width="3.5703125" customWidth="1"/>
    <col min="8979" max="8979" width="3.7109375" customWidth="1"/>
    <col min="8980" max="8980" width="6" customWidth="1"/>
    <col min="8981" max="8981" width="8.28515625" customWidth="1"/>
    <col min="8982" max="8982" width="8.85546875" customWidth="1"/>
    <col min="8983" max="8983" width="0" hidden="1" customWidth="1"/>
    <col min="8985" max="8985" width="26.28515625" customWidth="1"/>
    <col min="8986" max="8986" width="4.7109375" customWidth="1"/>
    <col min="9217" max="9217" width="4" customWidth="1"/>
    <col min="9218" max="9218" width="26" customWidth="1"/>
    <col min="9219" max="9219" width="5" customWidth="1"/>
    <col min="9220" max="9220" width="26.7109375" customWidth="1"/>
    <col min="9221" max="9221" width="4.140625" customWidth="1"/>
    <col min="9222" max="9222" width="3.85546875" customWidth="1"/>
    <col min="9223" max="9224" width="3.7109375" customWidth="1"/>
    <col min="9225" max="9225" width="3.85546875" customWidth="1"/>
    <col min="9226" max="9226" width="4" customWidth="1"/>
    <col min="9227" max="9227" width="3.7109375" customWidth="1"/>
    <col min="9228" max="9229" width="3.85546875" customWidth="1"/>
    <col min="9230" max="9230" width="3.7109375" customWidth="1"/>
    <col min="9231" max="9232" width="3.85546875" customWidth="1"/>
    <col min="9233" max="9233" width="3.28515625" customWidth="1"/>
    <col min="9234" max="9234" width="3.5703125" customWidth="1"/>
    <col min="9235" max="9235" width="3.7109375" customWidth="1"/>
    <col min="9236" max="9236" width="6" customWidth="1"/>
    <col min="9237" max="9237" width="8.28515625" customWidth="1"/>
    <col min="9238" max="9238" width="8.85546875" customWidth="1"/>
    <col min="9239" max="9239" width="0" hidden="1" customWidth="1"/>
    <col min="9241" max="9241" width="26.28515625" customWidth="1"/>
    <col min="9242" max="9242" width="4.7109375" customWidth="1"/>
    <col min="9473" max="9473" width="4" customWidth="1"/>
    <col min="9474" max="9474" width="26" customWidth="1"/>
    <col min="9475" max="9475" width="5" customWidth="1"/>
    <col min="9476" max="9476" width="26.7109375" customWidth="1"/>
    <col min="9477" max="9477" width="4.140625" customWidth="1"/>
    <col min="9478" max="9478" width="3.85546875" customWidth="1"/>
    <col min="9479" max="9480" width="3.7109375" customWidth="1"/>
    <col min="9481" max="9481" width="3.85546875" customWidth="1"/>
    <col min="9482" max="9482" width="4" customWidth="1"/>
    <col min="9483" max="9483" width="3.7109375" customWidth="1"/>
    <col min="9484" max="9485" width="3.85546875" customWidth="1"/>
    <col min="9486" max="9486" width="3.7109375" customWidth="1"/>
    <col min="9487" max="9488" width="3.85546875" customWidth="1"/>
    <col min="9489" max="9489" width="3.28515625" customWidth="1"/>
    <col min="9490" max="9490" width="3.5703125" customWidth="1"/>
    <col min="9491" max="9491" width="3.7109375" customWidth="1"/>
    <col min="9492" max="9492" width="6" customWidth="1"/>
    <col min="9493" max="9493" width="8.28515625" customWidth="1"/>
    <col min="9494" max="9494" width="8.85546875" customWidth="1"/>
    <col min="9495" max="9495" width="0" hidden="1" customWidth="1"/>
    <col min="9497" max="9497" width="26.28515625" customWidth="1"/>
    <col min="9498" max="9498" width="4.7109375" customWidth="1"/>
    <col min="9729" max="9729" width="4" customWidth="1"/>
    <col min="9730" max="9730" width="26" customWidth="1"/>
    <col min="9731" max="9731" width="5" customWidth="1"/>
    <col min="9732" max="9732" width="26.7109375" customWidth="1"/>
    <col min="9733" max="9733" width="4.140625" customWidth="1"/>
    <col min="9734" max="9734" width="3.85546875" customWidth="1"/>
    <col min="9735" max="9736" width="3.7109375" customWidth="1"/>
    <col min="9737" max="9737" width="3.85546875" customWidth="1"/>
    <col min="9738" max="9738" width="4" customWidth="1"/>
    <col min="9739" max="9739" width="3.7109375" customWidth="1"/>
    <col min="9740" max="9741" width="3.85546875" customWidth="1"/>
    <col min="9742" max="9742" width="3.7109375" customWidth="1"/>
    <col min="9743" max="9744" width="3.85546875" customWidth="1"/>
    <col min="9745" max="9745" width="3.28515625" customWidth="1"/>
    <col min="9746" max="9746" width="3.5703125" customWidth="1"/>
    <col min="9747" max="9747" width="3.7109375" customWidth="1"/>
    <col min="9748" max="9748" width="6" customWidth="1"/>
    <col min="9749" max="9749" width="8.28515625" customWidth="1"/>
    <col min="9750" max="9750" width="8.85546875" customWidth="1"/>
    <col min="9751" max="9751" width="0" hidden="1" customWidth="1"/>
    <col min="9753" max="9753" width="26.28515625" customWidth="1"/>
    <col min="9754" max="9754" width="4.7109375" customWidth="1"/>
    <col min="9985" max="9985" width="4" customWidth="1"/>
    <col min="9986" max="9986" width="26" customWidth="1"/>
    <col min="9987" max="9987" width="5" customWidth="1"/>
    <col min="9988" max="9988" width="26.7109375" customWidth="1"/>
    <col min="9989" max="9989" width="4.140625" customWidth="1"/>
    <col min="9990" max="9990" width="3.85546875" customWidth="1"/>
    <col min="9991" max="9992" width="3.7109375" customWidth="1"/>
    <col min="9993" max="9993" width="3.85546875" customWidth="1"/>
    <col min="9994" max="9994" width="4" customWidth="1"/>
    <col min="9995" max="9995" width="3.7109375" customWidth="1"/>
    <col min="9996" max="9997" width="3.85546875" customWidth="1"/>
    <col min="9998" max="9998" width="3.7109375" customWidth="1"/>
    <col min="9999" max="10000" width="3.85546875" customWidth="1"/>
    <col min="10001" max="10001" width="3.28515625" customWidth="1"/>
    <col min="10002" max="10002" width="3.5703125" customWidth="1"/>
    <col min="10003" max="10003" width="3.7109375" customWidth="1"/>
    <col min="10004" max="10004" width="6" customWidth="1"/>
    <col min="10005" max="10005" width="8.28515625" customWidth="1"/>
    <col min="10006" max="10006" width="8.85546875" customWidth="1"/>
    <col min="10007" max="10007" width="0" hidden="1" customWidth="1"/>
    <col min="10009" max="10009" width="26.28515625" customWidth="1"/>
    <col min="10010" max="10010" width="4.7109375" customWidth="1"/>
    <col min="10241" max="10241" width="4" customWidth="1"/>
    <col min="10242" max="10242" width="26" customWidth="1"/>
    <col min="10243" max="10243" width="5" customWidth="1"/>
    <col min="10244" max="10244" width="26.7109375" customWidth="1"/>
    <col min="10245" max="10245" width="4.140625" customWidth="1"/>
    <col min="10246" max="10246" width="3.85546875" customWidth="1"/>
    <col min="10247" max="10248" width="3.7109375" customWidth="1"/>
    <col min="10249" max="10249" width="3.85546875" customWidth="1"/>
    <col min="10250" max="10250" width="4" customWidth="1"/>
    <col min="10251" max="10251" width="3.7109375" customWidth="1"/>
    <col min="10252" max="10253" width="3.85546875" customWidth="1"/>
    <col min="10254" max="10254" width="3.7109375" customWidth="1"/>
    <col min="10255" max="10256" width="3.85546875" customWidth="1"/>
    <col min="10257" max="10257" width="3.28515625" customWidth="1"/>
    <col min="10258" max="10258" width="3.5703125" customWidth="1"/>
    <col min="10259" max="10259" width="3.7109375" customWidth="1"/>
    <col min="10260" max="10260" width="6" customWidth="1"/>
    <col min="10261" max="10261" width="8.28515625" customWidth="1"/>
    <col min="10262" max="10262" width="8.85546875" customWidth="1"/>
    <col min="10263" max="10263" width="0" hidden="1" customWidth="1"/>
    <col min="10265" max="10265" width="26.28515625" customWidth="1"/>
    <col min="10266" max="10266" width="4.7109375" customWidth="1"/>
    <col min="10497" max="10497" width="4" customWidth="1"/>
    <col min="10498" max="10498" width="26" customWidth="1"/>
    <col min="10499" max="10499" width="5" customWidth="1"/>
    <col min="10500" max="10500" width="26.7109375" customWidth="1"/>
    <col min="10501" max="10501" width="4.140625" customWidth="1"/>
    <col min="10502" max="10502" width="3.85546875" customWidth="1"/>
    <col min="10503" max="10504" width="3.7109375" customWidth="1"/>
    <col min="10505" max="10505" width="3.85546875" customWidth="1"/>
    <col min="10506" max="10506" width="4" customWidth="1"/>
    <col min="10507" max="10507" width="3.7109375" customWidth="1"/>
    <col min="10508" max="10509" width="3.85546875" customWidth="1"/>
    <col min="10510" max="10510" width="3.7109375" customWidth="1"/>
    <col min="10511" max="10512" width="3.85546875" customWidth="1"/>
    <col min="10513" max="10513" width="3.28515625" customWidth="1"/>
    <col min="10514" max="10514" width="3.5703125" customWidth="1"/>
    <col min="10515" max="10515" width="3.7109375" customWidth="1"/>
    <col min="10516" max="10516" width="6" customWidth="1"/>
    <col min="10517" max="10517" width="8.28515625" customWidth="1"/>
    <col min="10518" max="10518" width="8.85546875" customWidth="1"/>
    <col min="10519" max="10519" width="0" hidden="1" customWidth="1"/>
    <col min="10521" max="10521" width="26.28515625" customWidth="1"/>
    <col min="10522" max="10522" width="4.7109375" customWidth="1"/>
    <col min="10753" max="10753" width="4" customWidth="1"/>
    <col min="10754" max="10754" width="26" customWidth="1"/>
    <col min="10755" max="10755" width="5" customWidth="1"/>
    <col min="10756" max="10756" width="26.7109375" customWidth="1"/>
    <col min="10757" max="10757" width="4.140625" customWidth="1"/>
    <col min="10758" max="10758" width="3.85546875" customWidth="1"/>
    <col min="10759" max="10760" width="3.7109375" customWidth="1"/>
    <col min="10761" max="10761" width="3.85546875" customWidth="1"/>
    <col min="10762" max="10762" width="4" customWidth="1"/>
    <col min="10763" max="10763" width="3.7109375" customWidth="1"/>
    <col min="10764" max="10765" width="3.85546875" customWidth="1"/>
    <col min="10766" max="10766" width="3.7109375" customWidth="1"/>
    <col min="10767" max="10768" width="3.85546875" customWidth="1"/>
    <col min="10769" max="10769" width="3.28515625" customWidth="1"/>
    <col min="10770" max="10770" width="3.5703125" customWidth="1"/>
    <col min="10771" max="10771" width="3.7109375" customWidth="1"/>
    <col min="10772" max="10772" width="6" customWidth="1"/>
    <col min="10773" max="10773" width="8.28515625" customWidth="1"/>
    <col min="10774" max="10774" width="8.85546875" customWidth="1"/>
    <col min="10775" max="10775" width="0" hidden="1" customWidth="1"/>
    <col min="10777" max="10777" width="26.28515625" customWidth="1"/>
    <col min="10778" max="10778" width="4.7109375" customWidth="1"/>
    <col min="11009" max="11009" width="4" customWidth="1"/>
    <col min="11010" max="11010" width="26" customWidth="1"/>
    <col min="11011" max="11011" width="5" customWidth="1"/>
    <col min="11012" max="11012" width="26.7109375" customWidth="1"/>
    <col min="11013" max="11013" width="4.140625" customWidth="1"/>
    <col min="11014" max="11014" width="3.85546875" customWidth="1"/>
    <col min="11015" max="11016" width="3.7109375" customWidth="1"/>
    <col min="11017" max="11017" width="3.85546875" customWidth="1"/>
    <col min="11018" max="11018" width="4" customWidth="1"/>
    <col min="11019" max="11019" width="3.7109375" customWidth="1"/>
    <col min="11020" max="11021" width="3.85546875" customWidth="1"/>
    <col min="11022" max="11022" width="3.7109375" customWidth="1"/>
    <col min="11023" max="11024" width="3.85546875" customWidth="1"/>
    <col min="11025" max="11025" width="3.28515625" customWidth="1"/>
    <col min="11026" max="11026" width="3.5703125" customWidth="1"/>
    <col min="11027" max="11027" width="3.7109375" customWidth="1"/>
    <col min="11028" max="11028" width="6" customWidth="1"/>
    <col min="11029" max="11029" width="8.28515625" customWidth="1"/>
    <col min="11030" max="11030" width="8.85546875" customWidth="1"/>
    <col min="11031" max="11031" width="0" hidden="1" customWidth="1"/>
    <col min="11033" max="11033" width="26.28515625" customWidth="1"/>
    <col min="11034" max="11034" width="4.7109375" customWidth="1"/>
    <col min="11265" max="11265" width="4" customWidth="1"/>
    <col min="11266" max="11266" width="26" customWidth="1"/>
    <col min="11267" max="11267" width="5" customWidth="1"/>
    <col min="11268" max="11268" width="26.7109375" customWidth="1"/>
    <col min="11269" max="11269" width="4.140625" customWidth="1"/>
    <col min="11270" max="11270" width="3.85546875" customWidth="1"/>
    <col min="11271" max="11272" width="3.7109375" customWidth="1"/>
    <col min="11273" max="11273" width="3.85546875" customWidth="1"/>
    <col min="11274" max="11274" width="4" customWidth="1"/>
    <col min="11275" max="11275" width="3.7109375" customWidth="1"/>
    <col min="11276" max="11277" width="3.85546875" customWidth="1"/>
    <col min="11278" max="11278" width="3.7109375" customWidth="1"/>
    <col min="11279" max="11280" width="3.85546875" customWidth="1"/>
    <col min="11281" max="11281" width="3.28515625" customWidth="1"/>
    <col min="11282" max="11282" width="3.5703125" customWidth="1"/>
    <col min="11283" max="11283" width="3.7109375" customWidth="1"/>
    <col min="11284" max="11284" width="6" customWidth="1"/>
    <col min="11285" max="11285" width="8.28515625" customWidth="1"/>
    <col min="11286" max="11286" width="8.85546875" customWidth="1"/>
    <col min="11287" max="11287" width="0" hidden="1" customWidth="1"/>
    <col min="11289" max="11289" width="26.28515625" customWidth="1"/>
    <col min="11290" max="11290" width="4.7109375" customWidth="1"/>
    <col min="11521" max="11521" width="4" customWidth="1"/>
    <col min="11522" max="11522" width="26" customWidth="1"/>
    <col min="11523" max="11523" width="5" customWidth="1"/>
    <col min="11524" max="11524" width="26.7109375" customWidth="1"/>
    <col min="11525" max="11525" width="4.140625" customWidth="1"/>
    <col min="11526" max="11526" width="3.85546875" customWidth="1"/>
    <col min="11527" max="11528" width="3.7109375" customWidth="1"/>
    <col min="11529" max="11529" width="3.85546875" customWidth="1"/>
    <col min="11530" max="11530" width="4" customWidth="1"/>
    <col min="11531" max="11531" width="3.7109375" customWidth="1"/>
    <col min="11532" max="11533" width="3.85546875" customWidth="1"/>
    <col min="11534" max="11534" width="3.7109375" customWidth="1"/>
    <col min="11535" max="11536" width="3.85546875" customWidth="1"/>
    <col min="11537" max="11537" width="3.28515625" customWidth="1"/>
    <col min="11538" max="11538" width="3.5703125" customWidth="1"/>
    <col min="11539" max="11539" width="3.7109375" customWidth="1"/>
    <col min="11540" max="11540" width="6" customWidth="1"/>
    <col min="11541" max="11541" width="8.28515625" customWidth="1"/>
    <col min="11542" max="11542" width="8.85546875" customWidth="1"/>
    <col min="11543" max="11543" width="0" hidden="1" customWidth="1"/>
    <col min="11545" max="11545" width="26.28515625" customWidth="1"/>
    <col min="11546" max="11546" width="4.7109375" customWidth="1"/>
    <col min="11777" max="11777" width="4" customWidth="1"/>
    <col min="11778" max="11778" width="26" customWidth="1"/>
    <col min="11779" max="11779" width="5" customWidth="1"/>
    <col min="11780" max="11780" width="26.7109375" customWidth="1"/>
    <col min="11781" max="11781" width="4.140625" customWidth="1"/>
    <col min="11782" max="11782" width="3.85546875" customWidth="1"/>
    <col min="11783" max="11784" width="3.7109375" customWidth="1"/>
    <col min="11785" max="11785" width="3.85546875" customWidth="1"/>
    <col min="11786" max="11786" width="4" customWidth="1"/>
    <col min="11787" max="11787" width="3.7109375" customWidth="1"/>
    <col min="11788" max="11789" width="3.85546875" customWidth="1"/>
    <col min="11790" max="11790" width="3.7109375" customWidth="1"/>
    <col min="11791" max="11792" width="3.85546875" customWidth="1"/>
    <col min="11793" max="11793" width="3.28515625" customWidth="1"/>
    <col min="11794" max="11794" width="3.5703125" customWidth="1"/>
    <col min="11795" max="11795" width="3.7109375" customWidth="1"/>
    <col min="11796" max="11796" width="6" customWidth="1"/>
    <col min="11797" max="11797" width="8.28515625" customWidth="1"/>
    <col min="11798" max="11798" width="8.85546875" customWidth="1"/>
    <col min="11799" max="11799" width="0" hidden="1" customWidth="1"/>
    <col min="11801" max="11801" width="26.28515625" customWidth="1"/>
    <col min="11802" max="11802" width="4.7109375" customWidth="1"/>
    <col min="12033" max="12033" width="4" customWidth="1"/>
    <col min="12034" max="12034" width="26" customWidth="1"/>
    <col min="12035" max="12035" width="5" customWidth="1"/>
    <col min="12036" max="12036" width="26.7109375" customWidth="1"/>
    <col min="12037" max="12037" width="4.140625" customWidth="1"/>
    <col min="12038" max="12038" width="3.85546875" customWidth="1"/>
    <col min="12039" max="12040" width="3.7109375" customWidth="1"/>
    <col min="12041" max="12041" width="3.85546875" customWidth="1"/>
    <col min="12042" max="12042" width="4" customWidth="1"/>
    <col min="12043" max="12043" width="3.7109375" customWidth="1"/>
    <col min="12044" max="12045" width="3.85546875" customWidth="1"/>
    <col min="12046" max="12046" width="3.7109375" customWidth="1"/>
    <col min="12047" max="12048" width="3.85546875" customWidth="1"/>
    <col min="12049" max="12049" width="3.28515625" customWidth="1"/>
    <col min="12050" max="12050" width="3.5703125" customWidth="1"/>
    <col min="12051" max="12051" width="3.7109375" customWidth="1"/>
    <col min="12052" max="12052" width="6" customWidth="1"/>
    <col min="12053" max="12053" width="8.28515625" customWidth="1"/>
    <col min="12054" max="12054" width="8.85546875" customWidth="1"/>
    <col min="12055" max="12055" width="0" hidden="1" customWidth="1"/>
    <col min="12057" max="12057" width="26.28515625" customWidth="1"/>
    <col min="12058" max="12058" width="4.7109375" customWidth="1"/>
    <col min="12289" max="12289" width="4" customWidth="1"/>
    <col min="12290" max="12290" width="26" customWidth="1"/>
    <col min="12291" max="12291" width="5" customWidth="1"/>
    <col min="12292" max="12292" width="26.7109375" customWidth="1"/>
    <col min="12293" max="12293" width="4.140625" customWidth="1"/>
    <col min="12294" max="12294" width="3.85546875" customWidth="1"/>
    <col min="12295" max="12296" width="3.7109375" customWidth="1"/>
    <col min="12297" max="12297" width="3.85546875" customWidth="1"/>
    <col min="12298" max="12298" width="4" customWidth="1"/>
    <col min="12299" max="12299" width="3.7109375" customWidth="1"/>
    <col min="12300" max="12301" width="3.85546875" customWidth="1"/>
    <col min="12302" max="12302" width="3.7109375" customWidth="1"/>
    <col min="12303" max="12304" width="3.85546875" customWidth="1"/>
    <col min="12305" max="12305" width="3.28515625" customWidth="1"/>
    <col min="12306" max="12306" width="3.5703125" customWidth="1"/>
    <col min="12307" max="12307" width="3.7109375" customWidth="1"/>
    <col min="12308" max="12308" width="6" customWidth="1"/>
    <col min="12309" max="12309" width="8.28515625" customWidth="1"/>
    <col min="12310" max="12310" width="8.85546875" customWidth="1"/>
    <col min="12311" max="12311" width="0" hidden="1" customWidth="1"/>
    <col min="12313" max="12313" width="26.28515625" customWidth="1"/>
    <col min="12314" max="12314" width="4.7109375" customWidth="1"/>
    <col min="12545" max="12545" width="4" customWidth="1"/>
    <col min="12546" max="12546" width="26" customWidth="1"/>
    <col min="12547" max="12547" width="5" customWidth="1"/>
    <col min="12548" max="12548" width="26.7109375" customWidth="1"/>
    <col min="12549" max="12549" width="4.140625" customWidth="1"/>
    <col min="12550" max="12550" width="3.85546875" customWidth="1"/>
    <col min="12551" max="12552" width="3.7109375" customWidth="1"/>
    <col min="12553" max="12553" width="3.85546875" customWidth="1"/>
    <col min="12554" max="12554" width="4" customWidth="1"/>
    <col min="12555" max="12555" width="3.7109375" customWidth="1"/>
    <col min="12556" max="12557" width="3.85546875" customWidth="1"/>
    <col min="12558" max="12558" width="3.7109375" customWidth="1"/>
    <col min="12559" max="12560" width="3.85546875" customWidth="1"/>
    <col min="12561" max="12561" width="3.28515625" customWidth="1"/>
    <col min="12562" max="12562" width="3.5703125" customWidth="1"/>
    <col min="12563" max="12563" width="3.7109375" customWidth="1"/>
    <col min="12564" max="12564" width="6" customWidth="1"/>
    <col min="12565" max="12565" width="8.28515625" customWidth="1"/>
    <col min="12566" max="12566" width="8.85546875" customWidth="1"/>
    <col min="12567" max="12567" width="0" hidden="1" customWidth="1"/>
    <col min="12569" max="12569" width="26.28515625" customWidth="1"/>
    <col min="12570" max="12570" width="4.7109375" customWidth="1"/>
    <col min="12801" max="12801" width="4" customWidth="1"/>
    <col min="12802" max="12802" width="26" customWidth="1"/>
    <col min="12803" max="12803" width="5" customWidth="1"/>
    <col min="12804" max="12804" width="26.7109375" customWidth="1"/>
    <col min="12805" max="12805" width="4.140625" customWidth="1"/>
    <col min="12806" max="12806" width="3.85546875" customWidth="1"/>
    <col min="12807" max="12808" width="3.7109375" customWidth="1"/>
    <col min="12809" max="12809" width="3.85546875" customWidth="1"/>
    <col min="12810" max="12810" width="4" customWidth="1"/>
    <col min="12811" max="12811" width="3.7109375" customWidth="1"/>
    <col min="12812" max="12813" width="3.85546875" customWidth="1"/>
    <col min="12814" max="12814" width="3.7109375" customWidth="1"/>
    <col min="12815" max="12816" width="3.85546875" customWidth="1"/>
    <col min="12817" max="12817" width="3.28515625" customWidth="1"/>
    <col min="12818" max="12818" width="3.5703125" customWidth="1"/>
    <col min="12819" max="12819" width="3.7109375" customWidth="1"/>
    <col min="12820" max="12820" width="6" customWidth="1"/>
    <col min="12821" max="12821" width="8.28515625" customWidth="1"/>
    <col min="12822" max="12822" width="8.85546875" customWidth="1"/>
    <col min="12823" max="12823" width="0" hidden="1" customWidth="1"/>
    <col min="12825" max="12825" width="26.28515625" customWidth="1"/>
    <col min="12826" max="12826" width="4.7109375" customWidth="1"/>
    <col min="13057" max="13057" width="4" customWidth="1"/>
    <col min="13058" max="13058" width="26" customWidth="1"/>
    <col min="13059" max="13059" width="5" customWidth="1"/>
    <col min="13060" max="13060" width="26.7109375" customWidth="1"/>
    <col min="13061" max="13061" width="4.140625" customWidth="1"/>
    <col min="13062" max="13062" width="3.85546875" customWidth="1"/>
    <col min="13063" max="13064" width="3.7109375" customWidth="1"/>
    <col min="13065" max="13065" width="3.85546875" customWidth="1"/>
    <col min="13066" max="13066" width="4" customWidth="1"/>
    <col min="13067" max="13067" width="3.7109375" customWidth="1"/>
    <col min="13068" max="13069" width="3.85546875" customWidth="1"/>
    <col min="13070" max="13070" width="3.7109375" customWidth="1"/>
    <col min="13071" max="13072" width="3.85546875" customWidth="1"/>
    <col min="13073" max="13073" width="3.28515625" customWidth="1"/>
    <col min="13074" max="13074" width="3.5703125" customWidth="1"/>
    <col min="13075" max="13075" width="3.7109375" customWidth="1"/>
    <col min="13076" max="13076" width="6" customWidth="1"/>
    <col min="13077" max="13077" width="8.28515625" customWidth="1"/>
    <col min="13078" max="13078" width="8.85546875" customWidth="1"/>
    <col min="13079" max="13079" width="0" hidden="1" customWidth="1"/>
    <col min="13081" max="13081" width="26.28515625" customWidth="1"/>
    <col min="13082" max="13082" width="4.7109375" customWidth="1"/>
    <col min="13313" max="13313" width="4" customWidth="1"/>
    <col min="13314" max="13314" width="26" customWidth="1"/>
    <col min="13315" max="13315" width="5" customWidth="1"/>
    <col min="13316" max="13316" width="26.7109375" customWidth="1"/>
    <col min="13317" max="13317" width="4.140625" customWidth="1"/>
    <col min="13318" max="13318" width="3.85546875" customWidth="1"/>
    <col min="13319" max="13320" width="3.7109375" customWidth="1"/>
    <col min="13321" max="13321" width="3.85546875" customWidth="1"/>
    <col min="13322" max="13322" width="4" customWidth="1"/>
    <col min="13323" max="13323" width="3.7109375" customWidth="1"/>
    <col min="13324" max="13325" width="3.85546875" customWidth="1"/>
    <col min="13326" max="13326" width="3.7109375" customWidth="1"/>
    <col min="13327" max="13328" width="3.85546875" customWidth="1"/>
    <col min="13329" max="13329" width="3.28515625" customWidth="1"/>
    <col min="13330" max="13330" width="3.5703125" customWidth="1"/>
    <col min="13331" max="13331" width="3.7109375" customWidth="1"/>
    <col min="13332" max="13332" width="6" customWidth="1"/>
    <col min="13333" max="13333" width="8.28515625" customWidth="1"/>
    <col min="13334" max="13334" width="8.85546875" customWidth="1"/>
    <col min="13335" max="13335" width="0" hidden="1" customWidth="1"/>
    <col min="13337" max="13337" width="26.28515625" customWidth="1"/>
    <col min="13338" max="13338" width="4.7109375" customWidth="1"/>
    <col min="13569" max="13569" width="4" customWidth="1"/>
    <col min="13570" max="13570" width="26" customWidth="1"/>
    <col min="13571" max="13571" width="5" customWidth="1"/>
    <col min="13572" max="13572" width="26.7109375" customWidth="1"/>
    <col min="13573" max="13573" width="4.140625" customWidth="1"/>
    <col min="13574" max="13574" width="3.85546875" customWidth="1"/>
    <col min="13575" max="13576" width="3.7109375" customWidth="1"/>
    <col min="13577" max="13577" width="3.85546875" customWidth="1"/>
    <col min="13578" max="13578" width="4" customWidth="1"/>
    <col min="13579" max="13579" width="3.7109375" customWidth="1"/>
    <col min="13580" max="13581" width="3.85546875" customWidth="1"/>
    <col min="13582" max="13582" width="3.7109375" customWidth="1"/>
    <col min="13583" max="13584" width="3.85546875" customWidth="1"/>
    <col min="13585" max="13585" width="3.28515625" customWidth="1"/>
    <col min="13586" max="13586" width="3.5703125" customWidth="1"/>
    <col min="13587" max="13587" width="3.7109375" customWidth="1"/>
    <col min="13588" max="13588" width="6" customWidth="1"/>
    <col min="13589" max="13589" width="8.28515625" customWidth="1"/>
    <col min="13590" max="13590" width="8.85546875" customWidth="1"/>
    <col min="13591" max="13591" width="0" hidden="1" customWidth="1"/>
    <col min="13593" max="13593" width="26.28515625" customWidth="1"/>
    <col min="13594" max="13594" width="4.7109375" customWidth="1"/>
    <col min="13825" max="13825" width="4" customWidth="1"/>
    <col min="13826" max="13826" width="26" customWidth="1"/>
    <col min="13827" max="13827" width="5" customWidth="1"/>
    <col min="13828" max="13828" width="26.7109375" customWidth="1"/>
    <col min="13829" max="13829" width="4.140625" customWidth="1"/>
    <col min="13830" max="13830" width="3.85546875" customWidth="1"/>
    <col min="13831" max="13832" width="3.7109375" customWidth="1"/>
    <col min="13833" max="13833" width="3.85546875" customWidth="1"/>
    <col min="13834" max="13834" width="4" customWidth="1"/>
    <col min="13835" max="13835" width="3.7109375" customWidth="1"/>
    <col min="13836" max="13837" width="3.85546875" customWidth="1"/>
    <col min="13838" max="13838" width="3.7109375" customWidth="1"/>
    <col min="13839" max="13840" width="3.85546875" customWidth="1"/>
    <col min="13841" max="13841" width="3.28515625" customWidth="1"/>
    <col min="13842" max="13842" width="3.5703125" customWidth="1"/>
    <col min="13843" max="13843" width="3.7109375" customWidth="1"/>
    <col min="13844" max="13844" width="6" customWidth="1"/>
    <col min="13845" max="13845" width="8.28515625" customWidth="1"/>
    <col min="13846" max="13846" width="8.85546875" customWidth="1"/>
    <col min="13847" max="13847" width="0" hidden="1" customWidth="1"/>
    <col min="13849" max="13849" width="26.28515625" customWidth="1"/>
    <col min="13850" max="13850" width="4.7109375" customWidth="1"/>
    <col min="14081" max="14081" width="4" customWidth="1"/>
    <col min="14082" max="14082" width="26" customWidth="1"/>
    <col min="14083" max="14083" width="5" customWidth="1"/>
    <col min="14084" max="14084" width="26.7109375" customWidth="1"/>
    <col min="14085" max="14085" width="4.140625" customWidth="1"/>
    <col min="14086" max="14086" width="3.85546875" customWidth="1"/>
    <col min="14087" max="14088" width="3.7109375" customWidth="1"/>
    <col min="14089" max="14089" width="3.85546875" customWidth="1"/>
    <col min="14090" max="14090" width="4" customWidth="1"/>
    <col min="14091" max="14091" width="3.7109375" customWidth="1"/>
    <col min="14092" max="14093" width="3.85546875" customWidth="1"/>
    <col min="14094" max="14094" width="3.7109375" customWidth="1"/>
    <col min="14095" max="14096" width="3.85546875" customWidth="1"/>
    <col min="14097" max="14097" width="3.28515625" customWidth="1"/>
    <col min="14098" max="14098" width="3.5703125" customWidth="1"/>
    <col min="14099" max="14099" width="3.7109375" customWidth="1"/>
    <col min="14100" max="14100" width="6" customWidth="1"/>
    <col min="14101" max="14101" width="8.28515625" customWidth="1"/>
    <col min="14102" max="14102" width="8.85546875" customWidth="1"/>
    <col min="14103" max="14103" width="0" hidden="1" customWidth="1"/>
    <col min="14105" max="14105" width="26.28515625" customWidth="1"/>
    <col min="14106" max="14106" width="4.7109375" customWidth="1"/>
    <col min="14337" max="14337" width="4" customWidth="1"/>
    <col min="14338" max="14338" width="26" customWidth="1"/>
    <col min="14339" max="14339" width="5" customWidth="1"/>
    <col min="14340" max="14340" width="26.7109375" customWidth="1"/>
    <col min="14341" max="14341" width="4.140625" customWidth="1"/>
    <col min="14342" max="14342" width="3.85546875" customWidth="1"/>
    <col min="14343" max="14344" width="3.7109375" customWidth="1"/>
    <col min="14345" max="14345" width="3.85546875" customWidth="1"/>
    <col min="14346" max="14346" width="4" customWidth="1"/>
    <col min="14347" max="14347" width="3.7109375" customWidth="1"/>
    <col min="14348" max="14349" width="3.85546875" customWidth="1"/>
    <col min="14350" max="14350" width="3.7109375" customWidth="1"/>
    <col min="14351" max="14352" width="3.85546875" customWidth="1"/>
    <col min="14353" max="14353" width="3.28515625" customWidth="1"/>
    <col min="14354" max="14354" width="3.5703125" customWidth="1"/>
    <col min="14355" max="14355" width="3.7109375" customWidth="1"/>
    <col min="14356" max="14356" width="6" customWidth="1"/>
    <col min="14357" max="14357" width="8.28515625" customWidth="1"/>
    <col min="14358" max="14358" width="8.85546875" customWidth="1"/>
    <col min="14359" max="14359" width="0" hidden="1" customWidth="1"/>
    <col min="14361" max="14361" width="26.28515625" customWidth="1"/>
    <col min="14362" max="14362" width="4.7109375" customWidth="1"/>
    <col min="14593" max="14593" width="4" customWidth="1"/>
    <col min="14594" max="14594" width="26" customWidth="1"/>
    <col min="14595" max="14595" width="5" customWidth="1"/>
    <col min="14596" max="14596" width="26.7109375" customWidth="1"/>
    <col min="14597" max="14597" width="4.140625" customWidth="1"/>
    <col min="14598" max="14598" width="3.85546875" customWidth="1"/>
    <col min="14599" max="14600" width="3.7109375" customWidth="1"/>
    <col min="14601" max="14601" width="3.85546875" customWidth="1"/>
    <col min="14602" max="14602" width="4" customWidth="1"/>
    <col min="14603" max="14603" width="3.7109375" customWidth="1"/>
    <col min="14604" max="14605" width="3.85546875" customWidth="1"/>
    <col min="14606" max="14606" width="3.7109375" customWidth="1"/>
    <col min="14607" max="14608" width="3.85546875" customWidth="1"/>
    <col min="14609" max="14609" width="3.28515625" customWidth="1"/>
    <col min="14610" max="14610" width="3.5703125" customWidth="1"/>
    <col min="14611" max="14611" width="3.7109375" customWidth="1"/>
    <col min="14612" max="14612" width="6" customWidth="1"/>
    <col min="14613" max="14613" width="8.28515625" customWidth="1"/>
    <col min="14614" max="14614" width="8.85546875" customWidth="1"/>
    <col min="14615" max="14615" width="0" hidden="1" customWidth="1"/>
    <col min="14617" max="14617" width="26.28515625" customWidth="1"/>
    <col min="14618" max="14618" width="4.7109375" customWidth="1"/>
    <col min="14849" max="14849" width="4" customWidth="1"/>
    <col min="14850" max="14850" width="26" customWidth="1"/>
    <col min="14851" max="14851" width="5" customWidth="1"/>
    <col min="14852" max="14852" width="26.7109375" customWidth="1"/>
    <col min="14853" max="14853" width="4.140625" customWidth="1"/>
    <col min="14854" max="14854" width="3.85546875" customWidth="1"/>
    <col min="14855" max="14856" width="3.7109375" customWidth="1"/>
    <col min="14857" max="14857" width="3.85546875" customWidth="1"/>
    <col min="14858" max="14858" width="4" customWidth="1"/>
    <col min="14859" max="14859" width="3.7109375" customWidth="1"/>
    <col min="14860" max="14861" width="3.85546875" customWidth="1"/>
    <col min="14862" max="14862" width="3.7109375" customWidth="1"/>
    <col min="14863" max="14864" width="3.85546875" customWidth="1"/>
    <col min="14865" max="14865" width="3.28515625" customWidth="1"/>
    <col min="14866" max="14866" width="3.5703125" customWidth="1"/>
    <col min="14867" max="14867" width="3.7109375" customWidth="1"/>
    <col min="14868" max="14868" width="6" customWidth="1"/>
    <col min="14869" max="14869" width="8.28515625" customWidth="1"/>
    <col min="14870" max="14870" width="8.85546875" customWidth="1"/>
    <col min="14871" max="14871" width="0" hidden="1" customWidth="1"/>
    <col min="14873" max="14873" width="26.28515625" customWidth="1"/>
    <col min="14874" max="14874" width="4.7109375" customWidth="1"/>
    <col min="15105" max="15105" width="4" customWidth="1"/>
    <col min="15106" max="15106" width="26" customWidth="1"/>
    <col min="15107" max="15107" width="5" customWidth="1"/>
    <col min="15108" max="15108" width="26.7109375" customWidth="1"/>
    <col min="15109" max="15109" width="4.140625" customWidth="1"/>
    <col min="15110" max="15110" width="3.85546875" customWidth="1"/>
    <col min="15111" max="15112" width="3.7109375" customWidth="1"/>
    <col min="15113" max="15113" width="3.85546875" customWidth="1"/>
    <col min="15114" max="15114" width="4" customWidth="1"/>
    <col min="15115" max="15115" width="3.7109375" customWidth="1"/>
    <col min="15116" max="15117" width="3.85546875" customWidth="1"/>
    <col min="15118" max="15118" width="3.7109375" customWidth="1"/>
    <col min="15119" max="15120" width="3.85546875" customWidth="1"/>
    <col min="15121" max="15121" width="3.28515625" customWidth="1"/>
    <col min="15122" max="15122" width="3.5703125" customWidth="1"/>
    <col min="15123" max="15123" width="3.7109375" customWidth="1"/>
    <col min="15124" max="15124" width="6" customWidth="1"/>
    <col min="15125" max="15125" width="8.28515625" customWidth="1"/>
    <col min="15126" max="15126" width="8.85546875" customWidth="1"/>
    <col min="15127" max="15127" width="0" hidden="1" customWidth="1"/>
    <col min="15129" max="15129" width="26.28515625" customWidth="1"/>
    <col min="15130" max="15130" width="4.7109375" customWidth="1"/>
    <col min="15361" max="15361" width="4" customWidth="1"/>
    <col min="15362" max="15362" width="26" customWidth="1"/>
    <col min="15363" max="15363" width="5" customWidth="1"/>
    <col min="15364" max="15364" width="26.7109375" customWidth="1"/>
    <col min="15365" max="15365" width="4.140625" customWidth="1"/>
    <col min="15366" max="15366" width="3.85546875" customWidth="1"/>
    <col min="15367" max="15368" width="3.7109375" customWidth="1"/>
    <col min="15369" max="15369" width="3.85546875" customWidth="1"/>
    <col min="15370" max="15370" width="4" customWidth="1"/>
    <col min="15371" max="15371" width="3.7109375" customWidth="1"/>
    <col min="15372" max="15373" width="3.85546875" customWidth="1"/>
    <col min="15374" max="15374" width="3.7109375" customWidth="1"/>
    <col min="15375" max="15376" width="3.85546875" customWidth="1"/>
    <col min="15377" max="15377" width="3.28515625" customWidth="1"/>
    <col min="15378" max="15378" width="3.5703125" customWidth="1"/>
    <col min="15379" max="15379" width="3.7109375" customWidth="1"/>
    <col min="15380" max="15380" width="6" customWidth="1"/>
    <col min="15381" max="15381" width="8.28515625" customWidth="1"/>
    <col min="15382" max="15382" width="8.85546875" customWidth="1"/>
    <col min="15383" max="15383" width="0" hidden="1" customWidth="1"/>
    <col min="15385" max="15385" width="26.28515625" customWidth="1"/>
    <col min="15386" max="15386" width="4.7109375" customWidth="1"/>
    <col min="15617" max="15617" width="4" customWidth="1"/>
    <col min="15618" max="15618" width="26" customWidth="1"/>
    <col min="15619" max="15619" width="5" customWidth="1"/>
    <col min="15620" max="15620" width="26.7109375" customWidth="1"/>
    <col min="15621" max="15621" width="4.140625" customWidth="1"/>
    <col min="15622" max="15622" width="3.85546875" customWidth="1"/>
    <col min="15623" max="15624" width="3.7109375" customWidth="1"/>
    <col min="15625" max="15625" width="3.85546875" customWidth="1"/>
    <col min="15626" max="15626" width="4" customWidth="1"/>
    <col min="15627" max="15627" width="3.7109375" customWidth="1"/>
    <col min="15628" max="15629" width="3.85546875" customWidth="1"/>
    <col min="15630" max="15630" width="3.7109375" customWidth="1"/>
    <col min="15631" max="15632" width="3.85546875" customWidth="1"/>
    <col min="15633" max="15633" width="3.28515625" customWidth="1"/>
    <col min="15634" max="15634" width="3.5703125" customWidth="1"/>
    <col min="15635" max="15635" width="3.7109375" customWidth="1"/>
    <col min="15636" max="15636" width="6" customWidth="1"/>
    <col min="15637" max="15637" width="8.28515625" customWidth="1"/>
    <col min="15638" max="15638" width="8.85546875" customWidth="1"/>
    <col min="15639" max="15639" width="0" hidden="1" customWidth="1"/>
    <col min="15641" max="15641" width="26.28515625" customWidth="1"/>
    <col min="15642" max="15642" width="4.7109375" customWidth="1"/>
    <col min="15873" max="15873" width="4" customWidth="1"/>
    <col min="15874" max="15874" width="26" customWidth="1"/>
    <col min="15875" max="15875" width="5" customWidth="1"/>
    <col min="15876" max="15876" width="26.7109375" customWidth="1"/>
    <col min="15877" max="15877" width="4.140625" customWidth="1"/>
    <col min="15878" max="15878" width="3.85546875" customWidth="1"/>
    <col min="15879" max="15880" width="3.7109375" customWidth="1"/>
    <col min="15881" max="15881" width="3.85546875" customWidth="1"/>
    <col min="15882" max="15882" width="4" customWidth="1"/>
    <col min="15883" max="15883" width="3.7109375" customWidth="1"/>
    <col min="15884" max="15885" width="3.85546875" customWidth="1"/>
    <col min="15886" max="15886" width="3.7109375" customWidth="1"/>
    <col min="15887" max="15888" width="3.85546875" customWidth="1"/>
    <col min="15889" max="15889" width="3.28515625" customWidth="1"/>
    <col min="15890" max="15890" width="3.5703125" customWidth="1"/>
    <col min="15891" max="15891" width="3.7109375" customWidth="1"/>
    <col min="15892" max="15892" width="6" customWidth="1"/>
    <col min="15893" max="15893" width="8.28515625" customWidth="1"/>
    <col min="15894" max="15894" width="8.85546875" customWidth="1"/>
    <col min="15895" max="15895" width="0" hidden="1" customWidth="1"/>
    <col min="15897" max="15897" width="26.28515625" customWidth="1"/>
    <col min="15898" max="15898" width="4.7109375" customWidth="1"/>
    <col min="16129" max="16129" width="4" customWidth="1"/>
    <col min="16130" max="16130" width="26" customWidth="1"/>
    <col min="16131" max="16131" width="5" customWidth="1"/>
    <col min="16132" max="16132" width="26.7109375" customWidth="1"/>
    <col min="16133" max="16133" width="4.140625" customWidth="1"/>
    <col min="16134" max="16134" width="3.85546875" customWidth="1"/>
    <col min="16135" max="16136" width="3.7109375" customWidth="1"/>
    <col min="16137" max="16137" width="3.85546875" customWidth="1"/>
    <col min="16138" max="16138" width="4" customWidth="1"/>
    <col min="16139" max="16139" width="3.7109375" customWidth="1"/>
    <col min="16140" max="16141" width="3.85546875" customWidth="1"/>
    <col min="16142" max="16142" width="3.7109375" customWidth="1"/>
    <col min="16143" max="16144" width="3.85546875" customWidth="1"/>
    <col min="16145" max="16145" width="3.28515625" customWidth="1"/>
    <col min="16146" max="16146" width="3.5703125" customWidth="1"/>
    <col min="16147" max="16147" width="3.7109375" customWidth="1"/>
    <col min="16148" max="16148" width="6" customWidth="1"/>
    <col min="16149" max="16149" width="8.28515625" customWidth="1"/>
    <col min="16150" max="16150" width="8.85546875" customWidth="1"/>
    <col min="16151" max="16151" width="0" hidden="1" customWidth="1"/>
    <col min="16153" max="16153" width="26.28515625" customWidth="1"/>
    <col min="16154" max="16154" width="4.7109375" customWidth="1"/>
  </cols>
  <sheetData>
    <row r="1" spans="1:27" ht="39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7" ht="54.75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7" ht="31.5" customHeight="1" x14ac:dyDescent="0.25">
      <c r="A3" s="32" t="s">
        <v>2</v>
      </c>
      <c r="B3" s="33"/>
      <c r="C3" s="33"/>
      <c r="D3" s="33"/>
      <c r="E3" s="33"/>
      <c r="F3" s="33"/>
      <c r="G3" s="34" t="s">
        <v>3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7" ht="17.25" customHeight="1" x14ac:dyDescent="0.25">
      <c r="A4" s="26" t="s">
        <v>4</v>
      </c>
      <c r="B4" s="26" t="s">
        <v>5</v>
      </c>
      <c r="C4" s="28" t="s">
        <v>6</v>
      </c>
      <c r="D4" s="1"/>
      <c r="E4" s="25" t="s">
        <v>7</v>
      </c>
      <c r="F4" s="25"/>
      <c r="G4" s="25"/>
      <c r="H4" s="25" t="s">
        <v>8</v>
      </c>
      <c r="I4" s="25"/>
      <c r="J4" s="25"/>
      <c r="K4" s="25" t="s">
        <v>9</v>
      </c>
      <c r="L4" s="25"/>
      <c r="M4" s="25"/>
      <c r="N4" s="25" t="s">
        <v>10</v>
      </c>
      <c r="O4" s="25"/>
      <c r="P4" s="25"/>
      <c r="Q4" s="25" t="s">
        <v>11</v>
      </c>
      <c r="R4" s="25"/>
      <c r="S4" s="25"/>
      <c r="T4" s="2"/>
      <c r="U4" s="26" t="s">
        <v>12</v>
      </c>
      <c r="V4" s="28" t="s">
        <v>13</v>
      </c>
    </row>
    <row r="5" spans="1:27" ht="15.75" customHeight="1" x14ac:dyDescent="0.25">
      <c r="A5" s="35"/>
      <c r="B5" s="35"/>
      <c r="C5" s="36"/>
      <c r="D5" s="3" t="s">
        <v>14</v>
      </c>
      <c r="E5" s="4">
        <v>1</v>
      </c>
      <c r="F5" s="4">
        <v>2</v>
      </c>
      <c r="G5" s="4">
        <v>3</v>
      </c>
      <c r="H5" s="4">
        <v>1</v>
      </c>
      <c r="I5" s="4">
        <v>2</v>
      </c>
      <c r="J5" s="4">
        <v>3</v>
      </c>
      <c r="K5" s="4">
        <v>1</v>
      </c>
      <c r="L5" s="4">
        <v>2</v>
      </c>
      <c r="M5" s="4">
        <v>3</v>
      </c>
      <c r="N5" s="4">
        <v>1</v>
      </c>
      <c r="O5" s="4">
        <v>2</v>
      </c>
      <c r="P5" s="4">
        <v>3</v>
      </c>
      <c r="Q5" s="5">
        <v>1</v>
      </c>
      <c r="R5" s="5">
        <v>2</v>
      </c>
      <c r="S5" s="5">
        <v>3</v>
      </c>
      <c r="T5" s="6" t="s">
        <v>15</v>
      </c>
      <c r="U5" s="27"/>
      <c r="V5" s="29"/>
    </row>
    <row r="6" spans="1:27" x14ac:dyDescent="0.25">
      <c r="A6" s="7">
        <v>1</v>
      </c>
      <c r="B6" s="8" t="s">
        <v>16</v>
      </c>
      <c r="C6" s="9" t="s">
        <v>17</v>
      </c>
      <c r="D6" s="8" t="s">
        <v>18</v>
      </c>
      <c r="E6" s="9">
        <v>9</v>
      </c>
      <c r="F6" s="9">
        <v>20</v>
      </c>
      <c r="G6" s="9">
        <v>20</v>
      </c>
      <c r="H6" s="9">
        <v>1</v>
      </c>
      <c r="I6" s="9">
        <v>20</v>
      </c>
      <c r="J6" s="9">
        <v>36</v>
      </c>
      <c r="K6" s="9">
        <v>0</v>
      </c>
      <c r="L6" s="9">
        <v>1</v>
      </c>
      <c r="M6" s="9">
        <v>6</v>
      </c>
      <c r="N6" s="9">
        <v>18</v>
      </c>
      <c r="O6" s="9">
        <v>6</v>
      </c>
      <c r="P6" s="9">
        <v>19</v>
      </c>
      <c r="Q6" s="9">
        <v>18</v>
      </c>
      <c r="R6" s="9">
        <v>20</v>
      </c>
      <c r="S6" s="9">
        <v>16</v>
      </c>
      <c r="T6" s="9">
        <f t="shared" ref="T6:T59" si="0">SUM(E6:S6)</f>
        <v>210</v>
      </c>
      <c r="U6" s="9">
        <f>IF(C6="м",SUMPRODUCT(--(T6&lt;($C$6:$C$35="м")*$T$6:$T$35))+1,"")</f>
        <v>4</v>
      </c>
      <c r="V6" s="8" t="str">
        <f>IF(C6="ж",SUMPRODUCT(--(T6&lt;($C$6:$C$35="ж")*$T$6:$T$35))+1,"")</f>
        <v/>
      </c>
      <c r="Y6" s="10" t="s">
        <v>19</v>
      </c>
      <c r="Z6" s="11">
        <f>SUMIF(D$6:D$35,Y6,T$6:T$35)</f>
        <v>563</v>
      </c>
      <c r="AA6" s="11">
        <f>RANK(Z6,Z$6:Z$8)</f>
        <v>1</v>
      </c>
    </row>
    <row r="7" spans="1:27" x14ac:dyDescent="0.25">
      <c r="A7" s="7">
        <v>2</v>
      </c>
      <c r="B7" s="8" t="s">
        <v>20</v>
      </c>
      <c r="C7" s="9" t="s">
        <v>17</v>
      </c>
      <c r="D7" s="8" t="s">
        <v>18</v>
      </c>
      <c r="E7" s="9">
        <v>18</v>
      </c>
      <c r="F7" s="9">
        <v>12</v>
      </c>
      <c r="G7" s="9">
        <v>16</v>
      </c>
      <c r="H7" s="9">
        <v>13</v>
      </c>
      <c r="I7" s="9">
        <v>18</v>
      </c>
      <c r="J7" s="9">
        <v>3</v>
      </c>
      <c r="K7" s="9">
        <v>20</v>
      </c>
      <c r="L7" s="9">
        <v>2</v>
      </c>
      <c r="M7" s="9">
        <v>3</v>
      </c>
      <c r="N7" s="9">
        <v>2</v>
      </c>
      <c r="O7" s="9">
        <v>3</v>
      </c>
      <c r="P7" s="9">
        <v>3</v>
      </c>
      <c r="Q7" s="9">
        <v>60</v>
      </c>
      <c r="R7" s="9">
        <v>20</v>
      </c>
      <c r="S7" s="9">
        <v>12</v>
      </c>
      <c r="T7" s="9">
        <f t="shared" si="0"/>
        <v>205</v>
      </c>
      <c r="U7" s="9">
        <f t="shared" ref="U7:U68" si="1">IF(C7="м",SUMPRODUCT(--(T7&lt;($C$6:$C$35="м")*$T$6:$T$35))+1,"")</f>
        <v>5</v>
      </c>
      <c r="V7" s="8" t="str">
        <f t="shared" ref="V7:V68" si="2">IF(C7="ж",SUMPRODUCT(--(T7&lt;($C$6:$C$35="ж")*$T$6:$T$35))+1,"")</f>
        <v/>
      </c>
      <c r="Y7" s="10" t="s">
        <v>21</v>
      </c>
      <c r="Z7" s="11">
        <f>SUMIF(D$6:D$35,Y7,T$6:T$35)</f>
        <v>355</v>
      </c>
      <c r="AA7" s="11">
        <f>RANK(Z7,Z$6:Z$8)</f>
        <v>3</v>
      </c>
    </row>
    <row r="8" spans="1:27" x14ac:dyDescent="0.25">
      <c r="A8" s="7">
        <v>3</v>
      </c>
      <c r="B8" s="8" t="s">
        <v>22</v>
      </c>
      <c r="C8" s="12" t="s">
        <v>23</v>
      </c>
      <c r="D8" s="8" t="s">
        <v>18</v>
      </c>
      <c r="E8" s="9">
        <v>18</v>
      </c>
      <c r="F8" s="9">
        <v>4</v>
      </c>
      <c r="G8" s="9">
        <v>10</v>
      </c>
      <c r="H8" s="9">
        <v>20</v>
      </c>
      <c r="I8" s="9">
        <v>13</v>
      </c>
      <c r="J8" s="9">
        <v>7</v>
      </c>
      <c r="K8" s="9">
        <v>4</v>
      </c>
      <c r="L8" s="9">
        <v>6</v>
      </c>
      <c r="M8" s="9">
        <v>3</v>
      </c>
      <c r="N8" s="9">
        <v>1</v>
      </c>
      <c r="O8" s="9">
        <v>5</v>
      </c>
      <c r="P8" s="9">
        <v>11</v>
      </c>
      <c r="Q8" s="9">
        <v>0</v>
      </c>
      <c r="R8" s="9">
        <v>6</v>
      </c>
      <c r="S8" s="9">
        <v>6</v>
      </c>
      <c r="T8" s="9">
        <f t="shared" si="0"/>
        <v>114</v>
      </c>
      <c r="U8" s="9" t="str">
        <f t="shared" si="1"/>
        <v/>
      </c>
      <c r="V8" s="8">
        <f t="shared" si="2"/>
        <v>13</v>
      </c>
      <c r="Y8" s="10" t="s">
        <v>24</v>
      </c>
      <c r="Z8" s="11">
        <f>SUMIF(D$6:D$35,Y8,T$6:T$35)</f>
        <v>521</v>
      </c>
      <c r="AA8" s="11">
        <f>RANK(Z8,Z$6:Z$8)</f>
        <v>2</v>
      </c>
    </row>
    <row r="9" spans="1:27" x14ac:dyDescent="0.25">
      <c r="A9" s="7">
        <v>4</v>
      </c>
      <c r="B9" s="8" t="s">
        <v>25</v>
      </c>
      <c r="C9" s="12" t="s">
        <v>17</v>
      </c>
      <c r="D9" s="8" t="s">
        <v>26</v>
      </c>
      <c r="E9" s="9">
        <v>7</v>
      </c>
      <c r="F9" s="9">
        <v>20</v>
      </c>
      <c r="G9" s="9">
        <v>9</v>
      </c>
      <c r="H9" s="9">
        <v>16</v>
      </c>
      <c r="I9" s="9">
        <v>8</v>
      </c>
      <c r="J9" s="9">
        <v>14</v>
      </c>
      <c r="K9" s="9">
        <v>10</v>
      </c>
      <c r="L9" s="9">
        <v>6</v>
      </c>
      <c r="M9" s="9">
        <v>8</v>
      </c>
      <c r="N9" s="9">
        <v>10</v>
      </c>
      <c r="O9" s="9">
        <v>6</v>
      </c>
      <c r="P9" s="9">
        <v>12</v>
      </c>
      <c r="Q9" s="9">
        <v>1</v>
      </c>
      <c r="R9" s="9">
        <v>1</v>
      </c>
      <c r="S9" s="9">
        <v>20</v>
      </c>
      <c r="T9" s="9">
        <f t="shared" si="0"/>
        <v>148</v>
      </c>
      <c r="U9" s="9">
        <f t="shared" si="1"/>
        <v>12</v>
      </c>
      <c r="V9" s="8" t="str">
        <f t="shared" si="2"/>
        <v/>
      </c>
    </row>
    <row r="10" spans="1:27" x14ac:dyDescent="0.25">
      <c r="A10" s="7">
        <v>5</v>
      </c>
      <c r="B10" s="8" t="s">
        <v>27</v>
      </c>
      <c r="C10" s="12" t="s">
        <v>17</v>
      </c>
      <c r="D10" s="8" t="s">
        <v>26</v>
      </c>
      <c r="E10" s="9">
        <v>0</v>
      </c>
      <c r="F10" s="9">
        <v>13</v>
      </c>
      <c r="G10" s="9">
        <v>6</v>
      </c>
      <c r="H10" s="9">
        <v>2</v>
      </c>
      <c r="I10" s="9">
        <v>1</v>
      </c>
      <c r="J10" s="9">
        <v>3</v>
      </c>
      <c r="K10" s="9">
        <v>13</v>
      </c>
      <c r="L10" s="9">
        <v>1</v>
      </c>
      <c r="M10" s="9">
        <v>60</v>
      </c>
      <c r="N10" s="9">
        <v>6</v>
      </c>
      <c r="O10" s="9">
        <v>15</v>
      </c>
      <c r="P10" s="9">
        <v>19</v>
      </c>
      <c r="Q10" s="9">
        <v>6</v>
      </c>
      <c r="R10" s="9">
        <v>18</v>
      </c>
      <c r="S10" s="9">
        <v>0</v>
      </c>
      <c r="T10" s="9">
        <f t="shared" si="0"/>
        <v>163</v>
      </c>
      <c r="U10" s="9">
        <f t="shared" si="1"/>
        <v>9</v>
      </c>
      <c r="V10" s="8" t="str">
        <f t="shared" si="2"/>
        <v/>
      </c>
    </row>
    <row r="11" spans="1:27" x14ac:dyDescent="0.25">
      <c r="A11" s="7">
        <v>6</v>
      </c>
      <c r="B11" s="8" t="s">
        <v>28</v>
      </c>
      <c r="C11" s="12" t="s">
        <v>23</v>
      </c>
      <c r="D11" s="8" t="s">
        <v>26</v>
      </c>
      <c r="E11" s="9">
        <v>0</v>
      </c>
      <c r="F11" s="9">
        <v>20</v>
      </c>
      <c r="G11" s="9">
        <v>24</v>
      </c>
      <c r="H11" s="9">
        <v>10</v>
      </c>
      <c r="I11" s="9">
        <v>19</v>
      </c>
      <c r="J11" s="9">
        <v>5</v>
      </c>
      <c r="K11" s="9">
        <v>0</v>
      </c>
      <c r="L11" s="9">
        <v>9</v>
      </c>
      <c r="M11" s="9">
        <v>8</v>
      </c>
      <c r="N11" s="9">
        <v>4</v>
      </c>
      <c r="O11" s="9">
        <v>0</v>
      </c>
      <c r="P11" s="9">
        <v>14</v>
      </c>
      <c r="Q11" s="9">
        <v>0</v>
      </c>
      <c r="R11" s="9">
        <v>6</v>
      </c>
      <c r="S11" s="9">
        <v>11</v>
      </c>
      <c r="T11" s="9">
        <f t="shared" si="0"/>
        <v>130</v>
      </c>
      <c r="U11" s="9" t="str">
        <f t="shared" si="1"/>
        <v/>
      </c>
      <c r="V11" s="8">
        <f t="shared" si="2"/>
        <v>10</v>
      </c>
    </row>
    <row r="12" spans="1:27" x14ac:dyDescent="0.25">
      <c r="A12" s="7">
        <v>7</v>
      </c>
      <c r="B12" s="8" t="s">
        <v>29</v>
      </c>
      <c r="C12" s="12" t="s">
        <v>17</v>
      </c>
      <c r="D12" s="8" t="s">
        <v>30</v>
      </c>
      <c r="E12" s="9">
        <v>0</v>
      </c>
      <c r="F12" s="9">
        <v>8</v>
      </c>
      <c r="G12" s="9">
        <v>16</v>
      </c>
      <c r="H12" s="9">
        <v>5</v>
      </c>
      <c r="I12" s="9">
        <v>5</v>
      </c>
      <c r="J12" s="9">
        <v>11</v>
      </c>
      <c r="K12" s="9">
        <v>1</v>
      </c>
      <c r="L12" s="9">
        <v>9</v>
      </c>
      <c r="M12" s="9">
        <v>17</v>
      </c>
      <c r="N12" s="9">
        <v>3</v>
      </c>
      <c r="O12" s="9">
        <v>18</v>
      </c>
      <c r="P12" s="9">
        <v>3</v>
      </c>
      <c r="Q12" s="9">
        <v>9</v>
      </c>
      <c r="R12" s="9">
        <v>42</v>
      </c>
      <c r="S12" s="9">
        <v>14</v>
      </c>
      <c r="T12" s="9">
        <f t="shared" si="0"/>
        <v>161</v>
      </c>
      <c r="U12" s="9">
        <f t="shared" si="1"/>
        <v>10</v>
      </c>
      <c r="V12" s="8" t="str">
        <f t="shared" si="2"/>
        <v/>
      </c>
    </row>
    <row r="13" spans="1:27" x14ac:dyDescent="0.25">
      <c r="A13" s="7">
        <v>8</v>
      </c>
      <c r="B13" s="8" t="s">
        <v>31</v>
      </c>
      <c r="C13" s="9" t="s">
        <v>17</v>
      </c>
      <c r="D13" s="8" t="s">
        <v>30</v>
      </c>
      <c r="E13" s="9">
        <v>20</v>
      </c>
      <c r="F13" s="9">
        <v>1</v>
      </c>
      <c r="G13" s="9">
        <v>5</v>
      </c>
      <c r="H13" s="9">
        <v>20</v>
      </c>
      <c r="I13" s="9">
        <v>1</v>
      </c>
      <c r="J13" s="9">
        <v>5</v>
      </c>
      <c r="K13" s="9">
        <v>20</v>
      </c>
      <c r="L13" s="9">
        <v>20</v>
      </c>
      <c r="M13" s="9">
        <v>1</v>
      </c>
      <c r="N13" s="9">
        <v>20</v>
      </c>
      <c r="O13" s="9">
        <v>20</v>
      </c>
      <c r="P13" s="9">
        <v>5</v>
      </c>
      <c r="Q13" s="9">
        <v>1</v>
      </c>
      <c r="R13" s="9">
        <v>5</v>
      </c>
      <c r="S13" s="9">
        <v>20</v>
      </c>
      <c r="T13" s="9">
        <f t="shared" si="0"/>
        <v>164</v>
      </c>
      <c r="U13" s="9">
        <f t="shared" si="1"/>
        <v>8</v>
      </c>
      <c r="V13" s="8" t="str">
        <f t="shared" si="2"/>
        <v/>
      </c>
    </row>
    <row r="14" spans="1:27" x14ac:dyDescent="0.25">
      <c r="A14" s="7">
        <v>9</v>
      </c>
      <c r="B14" s="8" t="s">
        <v>32</v>
      </c>
      <c r="C14" s="9" t="s">
        <v>23</v>
      </c>
      <c r="D14" s="8" t="s">
        <v>30</v>
      </c>
      <c r="E14" s="9">
        <v>20</v>
      </c>
      <c r="F14" s="9">
        <v>20</v>
      </c>
      <c r="G14" s="9">
        <v>11</v>
      </c>
      <c r="H14" s="9">
        <v>0</v>
      </c>
      <c r="I14" s="9">
        <v>12</v>
      </c>
      <c r="J14" s="9">
        <v>18</v>
      </c>
      <c r="K14" s="9">
        <v>4</v>
      </c>
      <c r="L14" s="9">
        <v>12</v>
      </c>
      <c r="M14" s="9">
        <v>3</v>
      </c>
      <c r="N14" s="9">
        <v>1</v>
      </c>
      <c r="O14" s="9">
        <v>20</v>
      </c>
      <c r="P14" s="9">
        <v>12</v>
      </c>
      <c r="Q14" s="9">
        <v>18</v>
      </c>
      <c r="R14" s="9">
        <v>12</v>
      </c>
      <c r="S14" s="9">
        <v>18</v>
      </c>
      <c r="T14" s="9">
        <f t="shared" si="0"/>
        <v>181</v>
      </c>
      <c r="U14" s="9" t="str">
        <f t="shared" si="1"/>
        <v/>
      </c>
      <c r="V14" s="8">
        <f t="shared" si="2"/>
        <v>7</v>
      </c>
    </row>
    <row r="15" spans="1:27" x14ac:dyDescent="0.25">
      <c r="A15" s="7">
        <v>10</v>
      </c>
      <c r="B15" s="8" t="s">
        <v>33</v>
      </c>
      <c r="C15" s="9" t="s">
        <v>17</v>
      </c>
      <c r="D15" s="8" t="s">
        <v>34</v>
      </c>
      <c r="E15" s="9">
        <v>20</v>
      </c>
      <c r="F15" s="9">
        <v>20</v>
      </c>
      <c r="G15" s="9">
        <v>17</v>
      </c>
      <c r="H15" s="9">
        <v>18</v>
      </c>
      <c r="I15" s="9">
        <v>12</v>
      </c>
      <c r="J15" s="9">
        <v>14</v>
      </c>
      <c r="K15" s="9">
        <v>13</v>
      </c>
      <c r="L15" s="9">
        <v>4</v>
      </c>
      <c r="M15" s="9">
        <v>3</v>
      </c>
      <c r="N15" s="9">
        <v>0</v>
      </c>
      <c r="O15" s="9">
        <v>18</v>
      </c>
      <c r="P15" s="9">
        <v>10</v>
      </c>
      <c r="Q15" s="9">
        <v>5</v>
      </c>
      <c r="R15" s="9">
        <v>20</v>
      </c>
      <c r="S15" s="9">
        <v>18</v>
      </c>
      <c r="T15" s="9">
        <f t="shared" si="0"/>
        <v>192</v>
      </c>
      <c r="U15" s="9">
        <f t="shared" si="1"/>
        <v>6</v>
      </c>
      <c r="V15" s="8" t="str">
        <f t="shared" si="2"/>
        <v/>
      </c>
    </row>
    <row r="16" spans="1:27" x14ac:dyDescent="0.25">
      <c r="A16" s="7">
        <v>11</v>
      </c>
      <c r="B16" s="8" t="s">
        <v>35</v>
      </c>
      <c r="C16" s="9" t="s">
        <v>17</v>
      </c>
      <c r="D16" s="8" t="s">
        <v>34</v>
      </c>
      <c r="E16" s="9">
        <v>0</v>
      </c>
      <c r="F16" s="9">
        <v>17</v>
      </c>
      <c r="G16" s="9">
        <v>2</v>
      </c>
      <c r="H16" s="9">
        <v>1</v>
      </c>
      <c r="I16" s="9">
        <v>20</v>
      </c>
      <c r="J16" s="9">
        <v>7</v>
      </c>
      <c r="K16" s="9">
        <v>60</v>
      </c>
      <c r="L16" s="9">
        <v>15</v>
      </c>
      <c r="M16" s="9">
        <v>3</v>
      </c>
      <c r="N16" s="9">
        <v>0</v>
      </c>
      <c r="O16" s="9">
        <v>20</v>
      </c>
      <c r="P16" s="9">
        <v>5</v>
      </c>
      <c r="Q16" s="9">
        <v>54</v>
      </c>
      <c r="R16" s="9">
        <v>1</v>
      </c>
      <c r="S16" s="9">
        <v>14</v>
      </c>
      <c r="T16" s="13">
        <f t="shared" si="0"/>
        <v>219</v>
      </c>
      <c r="U16" s="13">
        <f t="shared" si="1"/>
        <v>2</v>
      </c>
      <c r="V16" s="8" t="str">
        <f t="shared" si="2"/>
        <v/>
      </c>
    </row>
    <row r="17" spans="1:22" x14ac:dyDescent="0.25">
      <c r="A17" s="7">
        <v>12</v>
      </c>
      <c r="B17" s="8" t="s">
        <v>36</v>
      </c>
      <c r="C17" s="9" t="s">
        <v>23</v>
      </c>
      <c r="D17" s="8" t="s">
        <v>34</v>
      </c>
      <c r="E17" s="9">
        <v>0</v>
      </c>
      <c r="F17" s="9">
        <v>5</v>
      </c>
      <c r="G17" s="9">
        <v>20</v>
      </c>
      <c r="H17" s="9">
        <v>0</v>
      </c>
      <c r="I17" s="9">
        <v>0</v>
      </c>
      <c r="J17" s="9">
        <v>20</v>
      </c>
      <c r="K17" s="9">
        <v>0</v>
      </c>
      <c r="L17" s="9">
        <v>0</v>
      </c>
      <c r="M17" s="9">
        <v>5</v>
      </c>
      <c r="N17" s="9">
        <v>5</v>
      </c>
      <c r="O17" s="9">
        <v>5</v>
      </c>
      <c r="P17" s="9">
        <v>0</v>
      </c>
      <c r="Q17" s="9">
        <v>5</v>
      </c>
      <c r="R17" s="9">
        <v>1</v>
      </c>
      <c r="S17" s="9">
        <v>0</v>
      </c>
      <c r="T17" s="9">
        <f t="shared" si="0"/>
        <v>66</v>
      </c>
      <c r="U17" s="9" t="str">
        <f t="shared" si="1"/>
        <v/>
      </c>
      <c r="V17" s="8">
        <f t="shared" si="2"/>
        <v>15</v>
      </c>
    </row>
    <row r="18" spans="1:22" x14ac:dyDescent="0.25">
      <c r="A18" s="7">
        <v>13</v>
      </c>
      <c r="B18" s="8" t="s">
        <v>37</v>
      </c>
      <c r="C18" s="9" t="s">
        <v>17</v>
      </c>
      <c r="D18" s="8" t="s">
        <v>21</v>
      </c>
      <c r="E18" s="9">
        <v>20</v>
      </c>
      <c r="F18" s="9">
        <v>1</v>
      </c>
      <c r="G18" s="9">
        <v>11</v>
      </c>
      <c r="H18" s="9">
        <v>4</v>
      </c>
      <c r="I18" s="9">
        <v>18</v>
      </c>
      <c r="J18" s="9">
        <v>5</v>
      </c>
      <c r="K18" s="9">
        <v>0</v>
      </c>
      <c r="L18" s="9">
        <v>1</v>
      </c>
      <c r="M18" s="9">
        <v>13</v>
      </c>
      <c r="N18" s="9">
        <v>5</v>
      </c>
      <c r="O18" s="9">
        <v>15</v>
      </c>
      <c r="P18" s="9">
        <v>1</v>
      </c>
      <c r="Q18" s="9">
        <v>3</v>
      </c>
      <c r="R18" s="9">
        <v>3</v>
      </c>
      <c r="S18" s="9">
        <v>7</v>
      </c>
      <c r="T18" s="9">
        <f t="shared" si="0"/>
        <v>107</v>
      </c>
      <c r="U18" s="9">
        <f t="shared" si="1"/>
        <v>15</v>
      </c>
      <c r="V18" s="8" t="str">
        <f t="shared" si="2"/>
        <v/>
      </c>
    </row>
    <row r="19" spans="1:22" x14ac:dyDescent="0.25">
      <c r="A19" s="7">
        <v>14</v>
      </c>
      <c r="B19" s="8" t="s">
        <v>38</v>
      </c>
      <c r="C19" s="9" t="s">
        <v>17</v>
      </c>
      <c r="D19" s="8" t="s">
        <v>21</v>
      </c>
      <c r="E19" s="9">
        <v>1</v>
      </c>
      <c r="F19" s="9">
        <v>1</v>
      </c>
      <c r="G19" s="9">
        <v>5</v>
      </c>
      <c r="H19" s="9">
        <v>0</v>
      </c>
      <c r="I19" s="9">
        <v>0</v>
      </c>
      <c r="J19" s="9">
        <v>16</v>
      </c>
      <c r="K19" s="9">
        <v>12</v>
      </c>
      <c r="L19" s="9">
        <v>14</v>
      </c>
      <c r="M19" s="9">
        <v>14</v>
      </c>
      <c r="N19" s="9">
        <v>1</v>
      </c>
      <c r="O19" s="9">
        <v>60</v>
      </c>
      <c r="P19" s="9">
        <v>20</v>
      </c>
      <c r="Q19" s="9">
        <v>3</v>
      </c>
      <c r="R19" s="9">
        <v>0</v>
      </c>
      <c r="S19" s="9">
        <v>0</v>
      </c>
      <c r="T19" s="9">
        <f t="shared" si="0"/>
        <v>147</v>
      </c>
      <c r="U19" s="9">
        <f t="shared" si="1"/>
        <v>13</v>
      </c>
      <c r="V19" s="8" t="str">
        <f t="shared" si="2"/>
        <v/>
      </c>
    </row>
    <row r="20" spans="1:22" x14ac:dyDescent="0.25">
      <c r="A20" s="7">
        <v>15</v>
      </c>
      <c r="B20" s="8" t="s">
        <v>39</v>
      </c>
      <c r="C20" s="9" t="s">
        <v>23</v>
      </c>
      <c r="D20" s="8" t="s">
        <v>21</v>
      </c>
      <c r="E20" s="9">
        <v>4</v>
      </c>
      <c r="F20" s="9">
        <v>4</v>
      </c>
      <c r="G20" s="9">
        <v>12</v>
      </c>
      <c r="H20" s="9">
        <v>0</v>
      </c>
      <c r="I20" s="9">
        <v>0</v>
      </c>
      <c r="J20" s="9">
        <v>19</v>
      </c>
      <c r="K20" s="9">
        <v>18</v>
      </c>
      <c r="L20" s="9">
        <v>4</v>
      </c>
      <c r="M20" s="9">
        <v>5</v>
      </c>
      <c r="N20" s="9">
        <v>0</v>
      </c>
      <c r="O20" s="9">
        <v>15</v>
      </c>
      <c r="P20" s="9">
        <v>0</v>
      </c>
      <c r="Q20" s="9">
        <v>0</v>
      </c>
      <c r="R20" s="9">
        <v>18</v>
      </c>
      <c r="S20" s="9">
        <v>2</v>
      </c>
      <c r="T20" s="9">
        <f t="shared" si="0"/>
        <v>101</v>
      </c>
      <c r="U20" s="9" t="str">
        <f t="shared" si="1"/>
        <v/>
      </c>
      <c r="V20" s="8">
        <f t="shared" si="2"/>
        <v>14</v>
      </c>
    </row>
    <row r="21" spans="1:22" x14ac:dyDescent="0.25">
      <c r="A21" s="7">
        <v>16</v>
      </c>
      <c r="B21" s="8" t="s">
        <v>40</v>
      </c>
      <c r="C21" s="9" t="s">
        <v>23</v>
      </c>
      <c r="D21" s="8" t="s">
        <v>19</v>
      </c>
      <c r="E21" s="9">
        <v>18</v>
      </c>
      <c r="F21" s="9">
        <v>8</v>
      </c>
      <c r="G21" s="9">
        <v>7</v>
      </c>
      <c r="H21" s="9">
        <v>25</v>
      </c>
      <c r="I21" s="9">
        <v>11</v>
      </c>
      <c r="J21" s="9">
        <v>12</v>
      </c>
      <c r="K21" s="9">
        <v>12</v>
      </c>
      <c r="L21" s="9">
        <v>6</v>
      </c>
      <c r="M21" s="9">
        <v>19</v>
      </c>
      <c r="N21" s="9">
        <v>51</v>
      </c>
      <c r="O21" s="9">
        <v>55</v>
      </c>
      <c r="P21" s="9">
        <v>9</v>
      </c>
      <c r="Q21" s="9">
        <v>30</v>
      </c>
      <c r="R21" s="9">
        <v>9</v>
      </c>
      <c r="S21" s="9">
        <v>0</v>
      </c>
      <c r="T21" s="9">
        <f t="shared" si="0"/>
        <v>272</v>
      </c>
      <c r="U21" s="9" t="str">
        <f t="shared" si="1"/>
        <v/>
      </c>
      <c r="V21" s="8">
        <f>IF(C21="ж",SUMPRODUCT(--(T21&lt;($C$6:$C$35="ж")*$T$6:$T$35))+1,"")</f>
        <v>2</v>
      </c>
    </row>
    <row r="22" spans="1:22" x14ac:dyDescent="0.25">
      <c r="A22" s="7">
        <v>17</v>
      </c>
      <c r="B22" s="8" t="s">
        <v>41</v>
      </c>
      <c r="C22" s="9" t="s">
        <v>23</v>
      </c>
      <c r="D22" s="8" t="s">
        <v>19</v>
      </c>
      <c r="E22" s="9">
        <v>17</v>
      </c>
      <c r="F22" s="9">
        <v>3</v>
      </c>
      <c r="G22" s="9">
        <v>16</v>
      </c>
      <c r="H22" s="9">
        <v>10</v>
      </c>
      <c r="I22" s="9">
        <v>17</v>
      </c>
      <c r="J22" s="9">
        <v>14</v>
      </c>
      <c r="K22" s="9">
        <v>0</v>
      </c>
      <c r="L22" s="9">
        <v>9</v>
      </c>
      <c r="M22" s="9">
        <v>3</v>
      </c>
      <c r="N22" s="9">
        <v>0</v>
      </c>
      <c r="O22" s="9">
        <v>8</v>
      </c>
      <c r="P22" s="9">
        <v>9</v>
      </c>
      <c r="Q22" s="9">
        <v>6</v>
      </c>
      <c r="R22" s="9">
        <v>5</v>
      </c>
      <c r="S22" s="9">
        <v>0</v>
      </c>
      <c r="T22" s="9">
        <f t="shared" si="0"/>
        <v>117</v>
      </c>
      <c r="U22" s="9" t="str">
        <f t="shared" si="1"/>
        <v/>
      </c>
      <c r="V22" s="8">
        <f t="shared" si="2"/>
        <v>11</v>
      </c>
    </row>
    <row r="23" spans="1:22" x14ac:dyDescent="0.25">
      <c r="A23" s="7">
        <v>18</v>
      </c>
      <c r="B23" s="8" t="s">
        <v>42</v>
      </c>
      <c r="C23" s="9" t="s">
        <v>23</v>
      </c>
      <c r="D23" s="8" t="s">
        <v>19</v>
      </c>
      <c r="E23" s="9">
        <v>6</v>
      </c>
      <c r="F23" s="9">
        <v>15</v>
      </c>
      <c r="G23" s="9">
        <v>2</v>
      </c>
      <c r="H23" s="9">
        <v>25</v>
      </c>
      <c r="I23" s="9">
        <v>17</v>
      </c>
      <c r="J23" s="9">
        <v>15</v>
      </c>
      <c r="K23" s="9">
        <v>10</v>
      </c>
      <c r="L23" s="9">
        <v>8</v>
      </c>
      <c r="M23" s="9">
        <v>17</v>
      </c>
      <c r="N23" s="9">
        <v>13</v>
      </c>
      <c r="O23" s="9">
        <v>15</v>
      </c>
      <c r="P23" s="9">
        <v>12</v>
      </c>
      <c r="Q23" s="9">
        <v>0</v>
      </c>
      <c r="R23" s="9">
        <v>0</v>
      </c>
      <c r="S23" s="9">
        <v>19</v>
      </c>
      <c r="T23" s="9">
        <f t="shared" si="0"/>
        <v>174</v>
      </c>
      <c r="U23" s="9" t="str">
        <f t="shared" si="1"/>
        <v/>
      </c>
      <c r="V23" s="8">
        <f t="shared" si="2"/>
        <v>8</v>
      </c>
    </row>
    <row r="24" spans="1:22" x14ac:dyDescent="0.25">
      <c r="A24" s="7">
        <v>19</v>
      </c>
      <c r="B24" s="8" t="s">
        <v>43</v>
      </c>
      <c r="C24" s="9" t="s">
        <v>23</v>
      </c>
      <c r="D24" s="8" t="s">
        <v>44</v>
      </c>
      <c r="E24" s="9">
        <v>1</v>
      </c>
      <c r="F24" s="9">
        <v>12</v>
      </c>
      <c r="G24" s="9">
        <v>16</v>
      </c>
      <c r="H24" s="9">
        <v>36</v>
      </c>
      <c r="I24" s="9">
        <v>19</v>
      </c>
      <c r="J24" s="9">
        <v>16</v>
      </c>
      <c r="K24" s="9">
        <v>1</v>
      </c>
      <c r="L24" s="9">
        <v>60</v>
      </c>
      <c r="M24" s="9">
        <v>9</v>
      </c>
      <c r="N24" s="9">
        <v>60</v>
      </c>
      <c r="O24" s="9">
        <v>1</v>
      </c>
      <c r="P24" s="9">
        <v>9</v>
      </c>
      <c r="Q24" s="9">
        <v>13</v>
      </c>
      <c r="R24" s="9">
        <v>1</v>
      </c>
      <c r="S24" s="9">
        <v>42</v>
      </c>
      <c r="T24" s="9">
        <f t="shared" si="0"/>
        <v>296</v>
      </c>
      <c r="U24" s="9" t="str">
        <f t="shared" si="1"/>
        <v/>
      </c>
      <c r="V24" s="8">
        <f t="shared" si="2"/>
        <v>1</v>
      </c>
    </row>
    <row r="25" spans="1:22" x14ac:dyDescent="0.25">
      <c r="A25" s="7">
        <v>20</v>
      </c>
      <c r="B25" s="8" t="s">
        <v>45</v>
      </c>
      <c r="C25" s="9" t="s">
        <v>17</v>
      </c>
      <c r="D25" s="8" t="s">
        <v>44</v>
      </c>
      <c r="E25" s="9">
        <v>15</v>
      </c>
      <c r="F25" s="9">
        <v>3</v>
      </c>
      <c r="G25" s="9">
        <v>16</v>
      </c>
      <c r="H25" s="9">
        <v>0</v>
      </c>
      <c r="I25" s="9">
        <v>6</v>
      </c>
      <c r="J25" s="9">
        <v>15</v>
      </c>
      <c r="K25" s="9">
        <v>4</v>
      </c>
      <c r="L25" s="9">
        <v>11</v>
      </c>
      <c r="M25" s="9">
        <v>19</v>
      </c>
      <c r="N25" s="9">
        <v>4</v>
      </c>
      <c r="O25" s="9">
        <v>1</v>
      </c>
      <c r="P25" s="9">
        <v>14</v>
      </c>
      <c r="Q25" s="9">
        <v>1</v>
      </c>
      <c r="R25" s="9">
        <v>18</v>
      </c>
      <c r="S25" s="9">
        <v>3</v>
      </c>
      <c r="T25" s="9">
        <f t="shared" si="0"/>
        <v>130</v>
      </c>
      <c r="U25" s="9">
        <f t="shared" si="1"/>
        <v>14</v>
      </c>
      <c r="V25" s="8" t="str">
        <f t="shared" si="2"/>
        <v/>
      </c>
    </row>
    <row r="26" spans="1:22" x14ac:dyDescent="0.25">
      <c r="A26" s="7">
        <v>21</v>
      </c>
      <c r="B26" s="8" t="s">
        <v>46</v>
      </c>
      <c r="C26" s="9" t="s">
        <v>17</v>
      </c>
      <c r="D26" s="8" t="s">
        <v>44</v>
      </c>
      <c r="E26" s="9">
        <v>1</v>
      </c>
      <c r="F26" s="9">
        <v>1</v>
      </c>
      <c r="G26" s="9">
        <v>20</v>
      </c>
      <c r="H26" s="9">
        <v>0</v>
      </c>
      <c r="I26" s="9">
        <v>20</v>
      </c>
      <c r="J26" s="9">
        <v>18</v>
      </c>
      <c r="K26" s="9">
        <v>20</v>
      </c>
      <c r="L26" s="9">
        <v>1</v>
      </c>
      <c r="M26" s="9">
        <v>18</v>
      </c>
      <c r="N26" s="9">
        <v>1</v>
      </c>
      <c r="O26" s="9">
        <v>1</v>
      </c>
      <c r="P26" s="9">
        <v>12</v>
      </c>
      <c r="Q26" s="9">
        <v>20</v>
      </c>
      <c r="R26" s="9">
        <v>18</v>
      </c>
      <c r="S26" s="9">
        <v>9</v>
      </c>
      <c r="T26" s="9">
        <f t="shared" si="0"/>
        <v>160</v>
      </c>
      <c r="U26" s="9">
        <f t="shared" si="1"/>
        <v>11</v>
      </c>
      <c r="V26" s="8" t="str">
        <f t="shared" si="2"/>
        <v/>
      </c>
    </row>
    <row r="27" spans="1:22" x14ac:dyDescent="0.25">
      <c r="A27" s="7">
        <v>22</v>
      </c>
      <c r="B27" s="8" t="s">
        <v>47</v>
      </c>
      <c r="C27" s="9" t="s">
        <v>23</v>
      </c>
      <c r="D27" s="8" t="s">
        <v>48</v>
      </c>
      <c r="E27" s="9">
        <v>20</v>
      </c>
      <c r="F27" s="9">
        <v>20</v>
      </c>
      <c r="G27" s="9">
        <v>12</v>
      </c>
      <c r="H27" s="9">
        <v>20</v>
      </c>
      <c r="I27" s="9">
        <v>9</v>
      </c>
      <c r="J27" s="9">
        <v>2</v>
      </c>
      <c r="K27" s="9">
        <v>0</v>
      </c>
      <c r="L27" s="9">
        <v>0</v>
      </c>
      <c r="M27" s="9">
        <v>12</v>
      </c>
      <c r="N27" s="9">
        <v>5</v>
      </c>
      <c r="O27" s="9">
        <v>20</v>
      </c>
      <c r="P27" s="9">
        <v>30</v>
      </c>
      <c r="Q27" s="9">
        <v>9</v>
      </c>
      <c r="R27" s="9">
        <v>13</v>
      </c>
      <c r="S27" s="9">
        <v>15</v>
      </c>
      <c r="T27" s="9">
        <f t="shared" si="0"/>
        <v>187</v>
      </c>
      <c r="U27" s="9" t="str">
        <f t="shared" si="1"/>
        <v/>
      </c>
      <c r="V27" s="8">
        <f t="shared" si="2"/>
        <v>5</v>
      </c>
    </row>
    <row r="28" spans="1:22" x14ac:dyDescent="0.25">
      <c r="A28" s="7">
        <v>23</v>
      </c>
      <c r="B28" s="8" t="s">
        <v>49</v>
      </c>
      <c r="C28" s="9" t="s">
        <v>17</v>
      </c>
      <c r="D28" s="8" t="s">
        <v>48</v>
      </c>
      <c r="E28" s="9">
        <v>60</v>
      </c>
      <c r="F28" s="9">
        <v>1</v>
      </c>
      <c r="G28" s="9">
        <v>12</v>
      </c>
      <c r="H28" s="9">
        <v>5</v>
      </c>
      <c r="I28" s="9">
        <v>15</v>
      </c>
      <c r="J28" s="9">
        <v>18</v>
      </c>
      <c r="K28" s="9">
        <v>20</v>
      </c>
      <c r="L28" s="9">
        <v>54</v>
      </c>
      <c r="M28" s="9">
        <v>1</v>
      </c>
      <c r="N28" s="9">
        <v>5</v>
      </c>
      <c r="O28" s="9">
        <v>20</v>
      </c>
      <c r="P28" s="9">
        <v>20</v>
      </c>
      <c r="Q28" s="9">
        <v>5</v>
      </c>
      <c r="R28" s="9">
        <v>15</v>
      </c>
      <c r="S28" s="9">
        <v>20</v>
      </c>
      <c r="T28" s="9">
        <f t="shared" si="0"/>
        <v>271</v>
      </c>
      <c r="U28" s="9">
        <f t="shared" si="1"/>
        <v>1</v>
      </c>
      <c r="V28" s="8" t="str">
        <f t="shared" si="2"/>
        <v/>
      </c>
    </row>
    <row r="29" spans="1:22" x14ac:dyDescent="0.25">
      <c r="A29" s="7">
        <v>24</v>
      </c>
      <c r="B29" s="8" t="s">
        <v>50</v>
      </c>
      <c r="C29" s="9" t="s">
        <v>17</v>
      </c>
      <c r="D29" s="8" t="s">
        <v>48</v>
      </c>
      <c r="E29" s="9">
        <v>25</v>
      </c>
      <c r="F29" s="9">
        <v>25</v>
      </c>
      <c r="G29" s="9">
        <v>0</v>
      </c>
      <c r="H29" s="9">
        <v>16</v>
      </c>
      <c r="I29" s="9">
        <v>3</v>
      </c>
      <c r="J29" s="9">
        <v>6</v>
      </c>
      <c r="K29" s="9">
        <v>9</v>
      </c>
      <c r="L29" s="9">
        <v>2</v>
      </c>
      <c r="M29" s="9">
        <v>30</v>
      </c>
      <c r="N29" s="9">
        <v>0</v>
      </c>
      <c r="O29" s="9">
        <v>25</v>
      </c>
      <c r="P29" s="9">
        <v>19</v>
      </c>
      <c r="Q29" s="9">
        <v>21</v>
      </c>
      <c r="R29" s="9">
        <v>7</v>
      </c>
      <c r="S29" s="9">
        <v>2</v>
      </c>
      <c r="T29" s="9">
        <f t="shared" si="0"/>
        <v>190</v>
      </c>
      <c r="U29" s="9">
        <f t="shared" si="1"/>
        <v>7</v>
      </c>
      <c r="V29" s="8" t="str">
        <f t="shared" si="2"/>
        <v/>
      </c>
    </row>
    <row r="30" spans="1:22" x14ac:dyDescent="0.25">
      <c r="A30" s="7">
        <v>25</v>
      </c>
      <c r="B30" s="8" t="s">
        <v>51</v>
      </c>
      <c r="C30" s="9" t="s">
        <v>23</v>
      </c>
      <c r="D30" s="8" t="s">
        <v>24</v>
      </c>
      <c r="E30" s="9">
        <v>4</v>
      </c>
      <c r="F30" s="9">
        <v>16</v>
      </c>
      <c r="G30" s="9">
        <v>19</v>
      </c>
      <c r="H30" s="9">
        <v>5</v>
      </c>
      <c r="I30" s="9">
        <v>2</v>
      </c>
      <c r="J30" s="9">
        <v>19</v>
      </c>
      <c r="K30" s="9">
        <v>10</v>
      </c>
      <c r="L30" s="9">
        <v>10</v>
      </c>
      <c r="M30" s="9">
        <v>7</v>
      </c>
      <c r="N30" s="9">
        <v>30</v>
      </c>
      <c r="O30" s="9">
        <v>12</v>
      </c>
      <c r="P30" s="9">
        <v>19</v>
      </c>
      <c r="Q30" s="9">
        <v>18</v>
      </c>
      <c r="R30" s="9">
        <v>12</v>
      </c>
      <c r="S30" s="9">
        <v>8</v>
      </c>
      <c r="T30" s="9">
        <f t="shared" si="0"/>
        <v>191</v>
      </c>
      <c r="U30" s="9" t="str">
        <f t="shared" si="1"/>
        <v/>
      </c>
      <c r="V30" s="8">
        <f t="shared" si="2"/>
        <v>4</v>
      </c>
    </row>
    <row r="31" spans="1:22" x14ac:dyDescent="0.25">
      <c r="A31" s="7">
        <v>26</v>
      </c>
      <c r="B31" s="8" t="s">
        <v>52</v>
      </c>
      <c r="C31" s="9" t="s">
        <v>23</v>
      </c>
      <c r="D31" s="8" t="s">
        <v>24</v>
      </c>
      <c r="E31" s="9">
        <v>0</v>
      </c>
      <c r="F31" s="9">
        <v>14</v>
      </c>
      <c r="G31" s="9">
        <v>5</v>
      </c>
      <c r="H31" s="9">
        <v>0</v>
      </c>
      <c r="I31" s="9">
        <v>19</v>
      </c>
      <c r="J31" s="9">
        <v>14</v>
      </c>
      <c r="K31" s="9">
        <v>12</v>
      </c>
      <c r="L31" s="9">
        <v>3</v>
      </c>
      <c r="M31" s="9">
        <v>3</v>
      </c>
      <c r="N31" s="9">
        <v>1</v>
      </c>
      <c r="O31" s="9">
        <v>14</v>
      </c>
      <c r="P31" s="9">
        <v>11</v>
      </c>
      <c r="Q31" s="9">
        <v>0</v>
      </c>
      <c r="R31" s="9">
        <v>8</v>
      </c>
      <c r="S31" s="9">
        <v>11</v>
      </c>
      <c r="T31" s="9">
        <f t="shared" si="0"/>
        <v>115</v>
      </c>
      <c r="U31" s="9" t="str">
        <f t="shared" si="1"/>
        <v/>
      </c>
      <c r="V31" s="8">
        <f t="shared" si="2"/>
        <v>12</v>
      </c>
    </row>
    <row r="32" spans="1:22" x14ac:dyDescent="0.25">
      <c r="A32" s="7">
        <v>27</v>
      </c>
      <c r="B32" s="8" t="s">
        <v>53</v>
      </c>
      <c r="C32" s="9" t="s">
        <v>17</v>
      </c>
      <c r="D32" s="8" t="s">
        <v>24</v>
      </c>
      <c r="E32" s="9">
        <v>19</v>
      </c>
      <c r="F32" s="9">
        <v>6</v>
      </c>
      <c r="G32" s="9">
        <v>30</v>
      </c>
      <c r="H32" s="9">
        <v>5</v>
      </c>
      <c r="I32" s="9">
        <v>12</v>
      </c>
      <c r="J32" s="9">
        <v>18</v>
      </c>
      <c r="K32" s="9">
        <v>20</v>
      </c>
      <c r="L32" s="9">
        <v>12</v>
      </c>
      <c r="M32" s="9">
        <v>18</v>
      </c>
      <c r="N32" s="9">
        <v>20</v>
      </c>
      <c r="O32" s="9">
        <v>18</v>
      </c>
      <c r="P32" s="9">
        <v>18</v>
      </c>
      <c r="Q32" s="9">
        <v>0</v>
      </c>
      <c r="R32" s="9">
        <v>1</v>
      </c>
      <c r="S32" s="9">
        <v>18</v>
      </c>
      <c r="T32" s="9">
        <f t="shared" si="0"/>
        <v>215</v>
      </c>
      <c r="U32" s="9">
        <f t="shared" si="1"/>
        <v>3</v>
      </c>
      <c r="V32" s="8" t="str">
        <f t="shared" si="2"/>
        <v/>
      </c>
    </row>
    <row r="33" spans="1:22" x14ac:dyDescent="0.25">
      <c r="A33" s="7">
        <v>28</v>
      </c>
      <c r="B33" s="8" t="s">
        <v>54</v>
      </c>
      <c r="C33" s="9" t="s">
        <v>23</v>
      </c>
      <c r="D33" s="8" t="s">
        <v>55</v>
      </c>
      <c r="E33" s="9">
        <v>6</v>
      </c>
      <c r="F33" s="9">
        <v>7</v>
      </c>
      <c r="G33" s="9">
        <v>0</v>
      </c>
      <c r="H33" s="9">
        <v>0</v>
      </c>
      <c r="I33" s="9">
        <v>0</v>
      </c>
      <c r="J33" s="9">
        <v>8</v>
      </c>
      <c r="K33" s="9">
        <v>6</v>
      </c>
      <c r="L33" s="9">
        <v>54</v>
      </c>
      <c r="M33" s="9">
        <v>0</v>
      </c>
      <c r="N33" s="9">
        <v>0</v>
      </c>
      <c r="O33" s="9">
        <v>15</v>
      </c>
      <c r="P33" s="9">
        <v>2</v>
      </c>
      <c r="Q33" s="9">
        <v>17</v>
      </c>
      <c r="R33" s="9">
        <v>17</v>
      </c>
      <c r="S33" s="9">
        <v>3</v>
      </c>
      <c r="T33" s="9">
        <f t="shared" si="0"/>
        <v>135</v>
      </c>
      <c r="U33" s="9" t="str">
        <f t="shared" si="1"/>
        <v/>
      </c>
      <c r="V33" s="8">
        <f t="shared" si="2"/>
        <v>9</v>
      </c>
    </row>
    <row r="34" spans="1:22" x14ac:dyDescent="0.25">
      <c r="A34" s="7">
        <v>29</v>
      </c>
      <c r="B34" s="8" t="s">
        <v>56</v>
      </c>
      <c r="C34" s="9" t="s">
        <v>23</v>
      </c>
      <c r="D34" s="8" t="s">
        <v>55</v>
      </c>
      <c r="E34" s="9">
        <v>1</v>
      </c>
      <c r="F34" s="9">
        <v>0</v>
      </c>
      <c r="G34" s="9">
        <v>16</v>
      </c>
      <c r="H34" s="9">
        <v>0</v>
      </c>
      <c r="I34" s="9">
        <v>17</v>
      </c>
      <c r="J34" s="9">
        <v>25</v>
      </c>
      <c r="K34" s="9">
        <v>30</v>
      </c>
      <c r="L34" s="9">
        <v>20</v>
      </c>
      <c r="M34" s="9">
        <v>7</v>
      </c>
      <c r="N34" s="9">
        <v>2</v>
      </c>
      <c r="O34" s="9">
        <v>20</v>
      </c>
      <c r="P34" s="9">
        <v>9</v>
      </c>
      <c r="Q34" s="9">
        <v>0</v>
      </c>
      <c r="R34" s="9">
        <v>30</v>
      </c>
      <c r="S34" s="9">
        <v>30</v>
      </c>
      <c r="T34" s="13">
        <f t="shared" si="0"/>
        <v>207</v>
      </c>
      <c r="U34" s="13" t="str">
        <f t="shared" si="1"/>
        <v/>
      </c>
      <c r="V34" s="14">
        <f t="shared" si="2"/>
        <v>3</v>
      </c>
    </row>
    <row r="35" spans="1:22" x14ac:dyDescent="0.25">
      <c r="A35" s="7">
        <v>30</v>
      </c>
      <c r="B35" s="8" t="s">
        <v>57</v>
      </c>
      <c r="C35" s="9" t="s">
        <v>23</v>
      </c>
      <c r="D35" s="8" t="s">
        <v>55</v>
      </c>
      <c r="E35" s="9">
        <v>0</v>
      </c>
      <c r="F35" s="9">
        <v>6</v>
      </c>
      <c r="G35" s="9">
        <v>5</v>
      </c>
      <c r="H35" s="9">
        <v>15</v>
      </c>
      <c r="I35" s="9">
        <v>13</v>
      </c>
      <c r="J35" s="9">
        <v>12</v>
      </c>
      <c r="K35" s="9">
        <v>13</v>
      </c>
      <c r="L35" s="9">
        <v>6</v>
      </c>
      <c r="M35" s="9">
        <v>17</v>
      </c>
      <c r="N35" s="9">
        <v>54</v>
      </c>
      <c r="O35" s="9">
        <v>2</v>
      </c>
      <c r="P35" s="9">
        <v>20</v>
      </c>
      <c r="Q35" s="9">
        <v>4</v>
      </c>
      <c r="R35" s="9">
        <v>4</v>
      </c>
      <c r="S35" s="9">
        <v>15</v>
      </c>
      <c r="T35" s="9">
        <f t="shared" si="0"/>
        <v>186</v>
      </c>
      <c r="U35" s="9" t="str">
        <f t="shared" si="1"/>
        <v/>
      </c>
      <c r="V35" s="8">
        <f t="shared" si="2"/>
        <v>6</v>
      </c>
    </row>
    <row r="36" spans="1:22" x14ac:dyDescent="0.25">
      <c r="A36" s="7">
        <v>31</v>
      </c>
      <c r="B36" s="8" t="s">
        <v>58</v>
      </c>
      <c r="C36" s="9" t="s">
        <v>17</v>
      </c>
      <c r="D36" s="8" t="s">
        <v>59</v>
      </c>
      <c r="E36" s="9">
        <v>13</v>
      </c>
      <c r="F36" s="9">
        <v>13</v>
      </c>
      <c r="G36" s="9">
        <v>12</v>
      </c>
      <c r="H36" s="9">
        <v>6</v>
      </c>
      <c r="I36" s="9">
        <v>3</v>
      </c>
      <c r="J36" s="9">
        <v>9</v>
      </c>
      <c r="K36" s="9">
        <v>0</v>
      </c>
      <c r="L36" s="9">
        <v>17</v>
      </c>
      <c r="M36" s="9">
        <v>16</v>
      </c>
      <c r="N36" s="9">
        <v>15</v>
      </c>
      <c r="O36" s="9">
        <v>14</v>
      </c>
      <c r="P36" s="9">
        <v>12</v>
      </c>
      <c r="Q36" s="9">
        <v>12</v>
      </c>
      <c r="R36" s="9">
        <v>12</v>
      </c>
      <c r="S36" s="9">
        <v>9</v>
      </c>
      <c r="T36" s="9">
        <f t="shared" si="0"/>
        <v>163</v>
      </c>
      <c r="U36" s="9">
        <f t="shared" si="1"/>
        <v>9</v>
      </c>
      <c r="V36" s="8" t="str">
        <f t="shared" si="2"/>
        <v/>
      </c>
    </row>
    <row r="37" spans="1:22" x14ac:dyDescent="0.25">
      <c r="A37" s="7">
        <v>32</v>
      </c>
      <c r="B37" s="8" t="s">
        <v>60</v>
      </c>
      <c r="C37" s="9" t="s">
        <v>23</v>
      </c>
      <c r="D37" s="8" t="s">
        <v>59</v>
      </c>
      <c r="E37" s="9">
        <v>20</v>
      </c>
      <c r="F37" s="9">
        <v>18</v>
      </c>
      <c r="G37" s="9">
        <v>57</v>
      </c>
      <c r="H37" s="9">
        <v>15</v>
      </c>
      <c r="I37" s="9">
        <v>45</v>
      </c>
      <c r="J37" s="9">
        <v>30</v>
      </c>
      <c r="K37" s="9">
        <v>10</v>
      </c>
      <c r="L37" s="9">
        <v>0</v>
      </c>
      <c r="M37" s="9">
        <v>24</v>
      </c>
      <c r="N37" s="9">
        <v>6</v>
      </c>
      <c r="O37" s="9">
        <v>6</v>
      </c>
      <c r="P37" s="9">
        <v>13</v>
      </c>
      <c r="Q37" s="9">
        <v>4</v>
      </c>
      <c r="R37" s="9">
        <v>1</v>
      </c>
      <c r="S37" s="9">
        <v>3</v>
      </c>
      <c r="T37" s="9">
        <f t="shared" si="0"/>
        <v>252</v>
      </c>
      <c r="U37" s="9" t="str">
        <f t="shared" si="1"/>
        <v/>
      </c>
      <c r="V37" s="8">
        <f t="shared" si="2"/>
        <v>3</v>
      </c>
    </row>
    <row r="38" spans="1:22" x14ac:dyDescent="0.25">
      <c r="A38" s="7">
        <v>33</v>
      </c>
      <c r="B38" s="8" t="s">
        <v>61</v>
      </c>
      <c r="C38" s="9" t="s">
        <v>17</v>
      </c>
      <c r="D38" s="8" t="s">
        <v>59</v>
      </c>
      <c r="E38" s="9">
        <v>12</v>
      </c>
      <c r="F38" s="9">
        <v>12</v>
      </c>
      <c r="G38" s="9">
        <v>5</v>
      </c>
      <c r="H38" s="9">
        <v>17</v>
      </c>
      <c r="I38" s="9">
        <v>1</v>
      </c>
      <c r="J38" s="9">
        <v>8</v>
      </c>
      <c r="K38" s="9">
        <v>20</v>
      </c>
      <c r="L38" s="9">
        <v>9</v>
      </c>
      <c r="M38" s="9">
        <v>19</v>
      </c>
      <c r="N38" s="9">
        <v>1</v>
      </c>
      <c r="O38" s="9">
        <v>20</v>
      </c>
      <c r="P38" s="9">
        <v>12</v>
      </c>
      <c r="Q38" s="9">
        <v>0</v>
      </c>
      <c r="R38" s="9">
        <v>16</v>
      </c>
      <c r="S38" s="9">
        <v>8</v>
      </c>
      <c r="T38" s="9">
        <f t="shared" si="0"/>
        <v>160</v>
      </c>
      <c r="U38" s="9">
        <f t="shared" si="1"/>
        <v>11</v>
      </c>
      <c r="V38" s="8" t="str">
        <f t="shared" si="2"/>
        <v/>
      </c>
    </row>
    <row r="39" spans="1:22" x14ac:dyDescent="0.25">
      <c r="A39" s="7">
        <v>34</v>
      </c>
      <c r="B39" s="8" t="s">
        <v>62</v>
      </c>
      <c r="C39" s="9" t="s">
        <v>23</v>
      </c>
      <c r="D39" s="8" t="s">
        <v>63</v>
      </c>
      <c r="E39" s="9">
        <v>0</v>
      </c>
      <c r="F39" s="9">
        <v>4</v>
      </c>
      <c r="G39" s="9">
        <v>5</v>
      </c>
      <c r="H39" s="9">
        <v>24</v>
      </c>
      <c r="I39" s="9">
        <v>20</v>
      </c>
      <c r="J39" s="9">
        <v>4</v>
      </c>
      <c r="K39" s="9">
        <v>0</v>
      </c>
      <c r="L39" s="9">
        <v>12</v>
      </c>
      <c r="M39" s="9">
        <v>4</v>
      </c>
      <c r="N39" s="9">
        <v>0</v>
      </c>
      <c r="O39" s="9">
        <v>18</v>
      </c>
      <c r="P39" s="9">
        <v>4</v>
      </c>
      <c r="Q39" s="9">
        <v>2</v>
      </c>
      <c r="R39" s="9">
        <v>16</v>
      </c>
      <c r="S39" s="9">
        <v>20</v>
      </c>
      <c r="T39" s="9">
        <f t="shared" si="0"/>
        <v>133</v>
      </c>
      <c r="U39" s="9" t="str">
        <f t="shared" si="1"/>
        <v/>
      </c>
      <c r="V39" s="8">
        <f t="shared" si="2"/>
        <v>10</v>
      </c>
    </row>
    <row r="40" spans="1:22" x14ac:dyDescent="0.25">
      <c r="A40" s="7">
        <v>35</v>
      </c>
      <c r="B40" s="8" t="s">
        <v>64</v>
      </c>
      <c r="C40" s="9" t="s">
        <v>23</v>
      </c>
      <c r="D40" s="8" t="s">
        <v>63</v>
      </c>
      <c r="E40" s="9">
        <v>38</v>
      </c>
      <c r="F40" s="9">
        <v>11</v>
      </c>
      <c r="G40" s="9">
        <v>0</v>
      </c>
      <c r="H40" s="9">
        <v>5</v>
      </c>
      <c r="I40" s="9">
        <v>3</v>
      </c>
      <c r="J40" s="9">
        <v>4</v>
      </c>
      <c r="K40" s="9">
        <v>5</v>
      </c>
      <c r="L40" s="9">
        <v>42</v>
      </c>
      <c r="M40" s="9">
        <v>16</v>
      </c>
      <c r="N40" s="9">
        <v>10</v>
      </c>
      <c r="O40" s="9">
        <v>16</v>
      </c>
      <c r="P40" s="9">
        <v>14</v>
      </c>
      <c r="Q40" s="9">
        <v>13</v>
      </c>
      <c r="R40" s="9">
        <v>2</v>
      </c>
      <c r="S40" s="9">
        <v>15</v>
      </c>
      <c r="T40" s="13">
        <f t="shared" si="0"/>
        <v>194</v>
      </c>
      <c r="U40" s="13" t="str">
        <f t="shared" si="1"/>
        <v/>
      </c>
      <c r="V40" s="14">
        <f t="shared" si="2"/>
        <v>4</v>
      </c>
    </row>
    <row r="41" spans="1:22" x14ac:dyDescent="0.25">
      <c r="A41" s="7">
        <v>36</v>
      </c>
      <c r="B41" s="8" t="s">
        <v>65</v>
      </c>
      <c r="C41" s="9" t="s">
        <v>23</v>
      </c>
      <c r="D41" s="8" t="s">
        <v>63</v>
      </c>
      <c r="E41" s="9">
        <v>15</v>
      </c>
      <c r="F41" s="9">
        <v>19</v>
      </c>
      <c r="G41" s="9">
        <v>8</v>
      </c>
      <c r="H41" s="9">
        <v>12</v>
      </c>
      <c r="I41" s="9">
        <v>2</v>
      </c>
      <c r="J41" s="9">
        <v>3</v>
      </c>
      <c r="K41" s="9">
        <v>6</v>
      </c>
      <c r="L41" s="9">
        <v>25</v>
      </c>
      <c r="M41" s="9">
        <v>19</v>
      </c>
      <c r="N41" s="9">
        <v>13</v>
      </c>
      <c r="O41" s="9">
        <v>15</v>
      </c>
      <c r="P41" s="9">
        <v>19</v>
      </c>
      <c r="Q41" s="9">
        <v>1</v>
      </c>
      <c r="R41" s="9">
        <v>10</v>
      </c>
      <c r="S41" s="9">
        <v>19</v>
      </c>
      <c r="T41" s="9">
        <f t="shared" si="0"/>
        <v>186</v>
      </c>
      <c r="U41" s="9" t="str">
        <f t="shared" si="1"/>
        <v/>
      </c>
      <c r="V41" s="8">
        <f t="shared" si="2"/>
        <v>6</v>
      </c>
    </row>
    <row r="42" spans="1:22" x14ac:dyDescent="0.25">
      <c r="A42" s="7">
        <v>37</v>
      </c>
      <c r="B42" s="8" t="s">
        <v>66</v>
      </c>
      <c r="C42" s="9" t="s">
        <v>23</v>
      </c>
      <c r="D42" s="8" t="s">
        <v>67</v>
      </c>
      <c r="E42" s="9">
        <v>57</v>
      </c>
      <c r="F42" s="9">
        <v>9</v>
      </c>
      <c r="G42" s="9">
        <v>0</v>
      </c>
      <c r="H42" s="9">
        <v>15</v>
      </c>
      <c r="I42" s="9">
        <v>19</v>
      </c>
      <c r="J42" s="9">
        <v>4</v>
      </c>
      <c r="K42" s="9">
        <v>10</v>
      </c>
      <c r="L42" s="9">
        <v>3</v>
      </c>
      <c r="M42" s="9">
        <v>9</v>
      </c>
      <c r="N42" s="9">
        <v>10</v>
      </c>
      <c r="O42" s="9">
        <v>6</v>
      </c>
      <c r="P42" s="9">
        <v>1</v>
      </c>
      <c r="Q42" s="9">
        <v>57</v>
      </c>
      <c r="R42" s="9">
        <v>13</v>
      </c>
      <c r="S42" s="9">
        <v>5</v>
      </c>
      <c r="T42" s="13">
        <f t="shared" si="0"/>
        <v>218</v>
      </c>
      <c r="U42" s="13" t="str">
        <f t="shared" si="1"/>
        <v/>
      </c>
      <c r="V42" s="14">
        <f t="shared" si="2"/>
        <v>3</v>
      </c>
    </row>
    <row r="43" spans="1:22" x14ac:dyDescent="0.25">
      <c r="A43" s="7">
        <v>38</v>
      </c>
      <c r="B43" s="8" t="s">
        <v>68</v>
      </c>
      <c r="C43" s="9" t="s">
        <v>23</v>
      </c>
      <c r="D43" s="8" t="s">
        <v>67</v>
      </c>
      <c r="E43" s="9">
        <v>18</v>
      </c>
      <c r="F43" s="9">
        <v>1</v>
      </c>
      <c r="G43" s="9">
        <v>17</v>
      </c>
      <c r="H43" s="9">
        <v>3</v>
      </c>
      <c r="I43" s="9">
        <v>16</v>
      </c>
      <c r="J43" s="9">
        <v>0</v>
      </c>
      <c r="K43" s="9">
        <v>1</v>
      </c>
      <c r="L43" s="9">
        <v>6</v>
      </c>
      <c r="M43" s="9">
        <v>12</v>
      </c>
      <c r="N43" s="9">
        <v>5</v>
      </c>
      <c r="O43" s="9">
        <v>14</v>
      </c>
      <c r="P43" s="9">
        <v>19</v>
      </c>
      <c r="Q43" s="9">
        <v>4</v>
      </c>
      <c r="R43" s="9">
        <v>8</v>
      </c>
      <c r="S43" s="9">
        <v>16</v>
      </c>
      <c r="T43" s="9">
        <f t="shared" si="0"/>
        <v>140</v>
      </c>
      <c r="U43" s="9" t="str">
        <f t="shared" si="1"/>
        <v/>
      </c>
      <c r="V43" s="8">
        <f t="shared" si="2"/>
        <v>9</v>
      </c>
    </row>
    <row r="44" spans="1:22" x14ac:dyDescent="0.25">
      <c r="A44" s="7">
        <v>39</v>
      </c>
      <c r="B44" s="8" t="s">
        <v>69</v>
      </c>
      <c r="C44" s="9" t="s">
        <v>17</v>
      </c>
      <c r="D44" s="8" t="s">
        <v>67</v>
      </c>
      <c r="E44" s="9">
        <v>3</v>
      </c>
      <c r="F44" s="9">
        <v>17</v>
      </c>
      <c r="G44" s="9">
        <v>16</v>
      </c>
      <c r="H44" s="9">
        <v>0</v>
      </c>
      <c r="I44" s="9">
        <v>12</v>
      </c>
      <c r="J44" s="9">
        <v>17</v>
      </c>
      <c r="K44" s="9">
        <v>3</v>
      </c>
      <c r="L44" s="9">
        <v>11</v>
      </c>
      <c r="M44" s="9">
        <v>11</v>
      </c>
      <c r="N44" s="9">
        <v>12</v>
      </c>
      <c r="O44" s="9">
        <v>3</v>
      </c>
      <c r="P44" s="9">
        <v>17</v>
      </c>
      <c r="Q44" s="9">
        <v>0</v>
      </c>
      <c r="R44" s="9">
        <v>20</v>
      </c>
      <c r="S44" s="9">
        <v>20</v>
      </c>
      <c r="T44" s="9">
        <f t="shared" si="0"/>
        <v>162</v>
      </c>
      <c r="U44" s="9">
        <f t="shared" si="1"/>
        <v>10</v>
      </c>
      <c r="V44" s="8" t="str">
        <f t="shared" si="2"/>
        <v/>
      </c>
    </row>
    <row r="45" spans="1:22" x14ac:dyDescent="0.25">
      <c r="A45" s="7">
        <v>40</v>
      </c>
      <c r="B45" s="8" t="s">
        <v>70</v>
      </c>
      <c r="C45" s="9" t="s">
        <v>23</v>
      </c>
      <c r="D45" s="8" t="s">
        <v>71</v>
      </c>
      <c r="E45" s="9">
        <v>20</v>
      </c>
      <c r="F45" s="9">
        <v>20</v>
      </c>
      <c r="G45" s="9">
        <v>12</v>
      </c>
      <c r="H45" s="9">
        <v>13</v>
      </c>
      <c r="I45" s="9">
        <v>54</v>
      </c>
      <c r="J45" s="9">
        <v>16</v>
      </c>
      <c r="K45" s="9">
        <v>1</v>
      </c>
      <c r="L45" s="9">
        <v>9</v>
      </c>
      <c r="M45" s="9">
        <v>18</v>
      </c>
      <c r="N45" s="9">
        <v>0</v>
      </c>
      <c r="O45" s="9">
        <v>2</v>
      </c>
      <c r="P45" s="9">
        <v>12</v>
      </c>
      <c r="Q45" s="9">
        <v>15</v>
      </c>
      <c r="R45" s="9">
        <v>4</v>
      </c>
      <c r="S45" s="9">
        <v>0</v>
      </c>
      <c r="T45" s="13">
        <f t="shared" si="0"/>
        <v>196</v>
      </c>
      <c r="U45" s="13" t="str">
        <f t="shared" si="1"/>
        <v/>
      </c>
      <c r="V45" s="14">
        <f t="shared" si="2"/>
        <v>4</v>
      </c>
    </row>
    <row r="46" spans="1:22" x14ac:dyDescent="0.25">
      <c r="A46" s="7">
        <v>41</v>
      </c>
      <c r="B46" s="8" t="s">
        <v>72</v>
      </c>
      <c r="C46" s="9" t="s">
        <v>23</v>
      </c>
      <c r="D46" s="8" t="s">
        <v>71</v>
      </c>
      <c r="E46" s="9">
        <v>0</v>
      </c>
      <c r="F46" s="9">
        <v>9</v>
      </c>
      <c r="G46" s="9">
        <v>2</v>
      </c>
      <c r="H46" s="9">
        <v>4</v>
      </c>
      <c r="I46" s="9">
        <v>50</v>
      </c>
      <c r="J46" s="9">
        <v>17</v>
      </c>
      <c r="K46" s="9">
        <v>25</v>
      </c>
      <c r="L46" s="9">
        <v>10</v>
      </c>
      <c r="M46" s="9">
        <v>15</v>
      </c>
      <c r="N46" s="9">
        <v>9</v>
      </c>
      <c r="O46" s="9">
        <v>3</v>
      </c>
      <c r="P46" s="9">
        <v>6</v>
      </c>
      <c r="Q46" s="9">
        <v>4</v>
      </c>
      <c r="R46" s="9">
        <v>9</v>
      </c>
      <c r="S46" s="9">
        <v>19</v>
      </c>
      <c r="T46" s="9">
        <f t="shared" si="0"/>
        <v>182</v>
      </c>
      <c r="U46" s="9" t="str">
        <f t="shared" si="1"/>
        <v/>
      </c>
      <c r="V46" s="8">
        <f t="shared" si="2"/>
        <v>7</v>
      </c>
    </row>
    <row r="47" spans="1:22" x14ac:dyDescent="0.25">
      <c r="A47" s="7">
        <v>42</v>
      </c>
      <c r="B47" s="8" t="s">
        <v>73</v>
      </c>
      <c r="C47" s="9" t="s">
        <v>23</v>
      </c>
      <c r="D47" s="8" t="s">
        <v>71</v>
      </c>
      <c r="E47" s="9">
        <v>18</v>
      </c>
      <c r="F47" s="9">
        <v>20</v>
      </c>
      <c r="G47" s="9">
        <v>15</v>
      </c>
      <c r="H47" s="9">
        <v>13</v>
      </c>
      <c r="I47" s="9">
        <v>13</v>
      </c>
      <c r="J47" s="9">
        <v>7</v>
      </c>
      <c r="K47" s="9">
        <v>18</v>
      </c>
      <c r="L47" s="9">
        <v>4</v>
      </c>
      <c r="M47" s="9">
        <v>13</v>
      </c>
      <c r="N47" s="9">
        <v>4</v>
      </c>
      <c r="O47" s="9">
        <v>13</v>
      </c>
      <c r="P47" s="9">
        <v>7</v>
      </c>
      <c r="Q47" s="9">
        <v>4</v>
      </c>
      <c r="R47" s="9">
        <v>13</v>
      </c>
      <c r="S47" s="9">
        <v>17</v>
      </c>
      <c r="T47" s="9">
        <f t="shared" si="0"/>
        <v>179</v>
      </c>
      <c r="U47" s="9" t="str">
        <f t="shared" si="1"/>
        <v/>
      </c>
      <c r="V47" s="8">
        <f t="shared" si="2"/>
        <v>8</v>
      </c>
    </row>
    <row r="48" spans="1:22" x14ac:dyDescent="0.25">
      <c r="A48" s="7">
        <v>43</v>
      </c>
      <c r="B48" s="8" t="s">
        <v>74</v>
      </c>
      <c r="C48" s="9" t="s">
        <v>17</v>
      </c>
      <c r="D48" s="8" t="s">
        <v>75</v>
      </c>
      <c r="E48" s="9">
        <v>25</v>
      </c>
      <c r="F48" s="9">
        <v>25</v>
      </c>
      <c r="G48" s="9">
        <v>15</v>
      </c>
      <c r="H48" s="9">
        <v>15</v>
      </c>
      <c r="I48" s="9">
        <v>17</v>
      </c>
      <c r="J48" s="9">
        <v>3</v>
      </c>
      <c r="K48" s="9">
        <v>3</v>
      </c>
      <c r="L48" s="9">
        <v>19</v>
      </c>
      <c r="M48" s="9">
        <v>14</v>
      </c>
      <c r="N48" s="9">
        <v>7</v>
      </c>
      <c r="O48" s="9">
        <v>16</v>
      </c>
      <c r="P48" s="9">
        <v>4</v>
      </c>
      <c r="Q48" s="9">
        <v>3</v>
      </c>
      <c r="R48" s="9">
        <v>16</v>
      </c>
      <c r="S48" s="9">
        <v>16</v>
      </c>
      <c r="T48" s="9">
        <f t="shared" si="0"/>
        <v>198</v>
      </c>
      <c r="U48" s="9">
        <f t="shared" si="1"/>
        <v>6</v>
      </c>
      <c r="V48" s="8" t="str">
        <f t="shared" si="2"/>
        <v/>
      </c>
    </row>
    <row r="49" spans="1:22" x14ac:dyDescent="0.25">
      <c r="A49" s="7">
        <v>44</v>
      </c>
      <c r="B49" s="8" t="s">
        <v>76</v>
      </c>
      <c r="C49" s="9" t="s">
        <v>23</v>
      </c>
      <c r="D49" s="8" t="s">
        <v>75</v>
      </c>
      <c r="E49" s="9">
        <v>6</v>
      </c>
      <c r="F49" s="9">
        <v>54</v>
      </c>
      <c r="G49" s="9">
        <v>20</v>
      </c>
      <c r="H49" s="9">
        <v>17</v>
      </c>
      <c r="I49" s="9">
        <v>16</v>
      </c>
      <c r="J49" s="9">
        <v>12</v>
      </c>
      <c r="K49" s="9">
        <v>18</v>
      </c>
      <c r="L49" s="9">
        <v>7</v>
      </c>
      <c r="M49" s="9">
        <v>0</v>
      </c>
      <c r="N49" s="9">
        <v>0</v>
      </c>
      <c r="O49" s="9">
        <v>0</v>
      </c>
      <c r="P49" s="9">
        <v>17</v>
      </c>
      <c r="Q49" s="9">
        <v>15</v>
      </c>
      <c r="R49" s="9">
        <v>4</v>
      </c>
      <c r="S49" s="9">
        <v>14</v>
      </c>
      <c r="T49" s="13">
        <f t="shared" si="0"/>
        <v>200</v>
      </c>
      <c r="U49" s="13" t="str">
        <f t="shared" si="1"/>
        <v/>
      </c>
      <c r="V49" s="14">
        <f t="shared" si="2"/>
        <v>4</v>
      </c>
    </row>
    <row r="50" spans="1:22" x14ac:dyDescent="0.25">
      <c r="A50" s="7">
        <v>45</v>
      </c>
      <c r="B50" s="8" t="s">
        <v>77</v>
      </c>
      <c r="C50" s="9" t="s">
        <v>23</v>
      </c>
      <c r="D50" s="8" t="s">
        <v>75</v>
      </c>
      <c r="E50" s="9">
        <v>13</v>
      </c>
      <c r="F50" s="9">
        <v>9</v>
      </c>
      <c r="G50" s="9">
        <v>5</v>
      </c>
      <c r="H50" s="9">
        <v>18</v>
      </c>
      <c r="I50" s="9">
        <v>25</v>
      </c>
      <c r="J50" s="9">
        <v>0</v>
      </c>
      <c r="K50" s="9">
        <v>0</v>
      </c>
      <c r="L50" s="9">
        <v>15</v>
      </c>
      <c r="M50" s="9">
        <v>1</v>
      </c>
      <c r="N50" s="9">
        <v>5</v>
      </c>
      <c r="O50" s="9">
        <v>18</v>
      </c>
      <c r="P50" s="9">
        <v>0</v>
      </c>
      <c r="Q50" s="9">
        <v>39</v>
      </c>
      <c r="R50" s="9">
        <v>9</v>
      </c>
      <c r="S50" s="9">
        <v>24</v>
      </c>
      <c r="T50" s="9">
        <f t="shared" si="0"/>
        <v>181</v>
      </c>
      <c r="U50" s="9" t="str">
        <f t="shared" si="1"/>
        <v/>
      </c>
      <c r="V50" s="8">
        <f t="shared" si="2"/>
        <v>7</v>
      </c>
    </row>
    <row r="51" spans="1:22" x14ac:dyDescent="0.25">
      <c r="A51" s="7">
        <v>46</v>
      </c>
      <c r="B51" s="8" t="s">
        <v>78</v>
      </c>
      <c r="C51" s="9" t="s">
        <v>23</v>
      </c>
      <c r="D51" s="8" t="s">
        <v>79</v>
      </c>
      <c r="E51" s="9">
        <v>4</v>
      </c>
      <c r="F51" s="9">
        <v>6</v>
      </c>
      <c r="G51" s="9">
        <v>9</v>
      </c>
      <c r="H51" s="9">
        <v>60</v>
      </c>
      <c r="I51" s="9">
        <v>6</v>
      </c>
      <c r="J51" s="9">
        <v>13</v>
      </c>
      <c r="K51" s="9">
        <v>13</v>
      </c>
      <c r="L51" s="9">
        <v>20</v>
      </c>
      <c r="M51" s="9">
        <v>20</v>
      </c>
      <c r="N51" s="9">
        <v>12</v>
      </c>
      <c r="O51" s="9">
        <v>1</v>
      </c>
      <c r="P51" s="9">
        <v>13</v>
      </c>
      <c r="Q51" s="9">
        <v>6</v>
      </c>
      <c r="R51" s="9">
        <v>30</v>
      </c>
      <c r="S51" s="9">
        <v>2</v>
      </c>
      <c r="T51" s="13">
        <f t="shared" si="0"/>
        <v>215</v>
      </c>
      <c r="U51" s="13" t="str">
        <f t="shared" si="1"/>
        <v/>
      </c>
      <c r="V51" s="14">
        <f t="shared" si="2"/>
        <v>3</v>
      </c>
    </row>
    <row r="52" spans="1:22" x14ac:dyDescent="0.25">
      <c r="A52" s="7">
        <v>47</v>
      </c>
      <c r="B52" s="8" t="s">
        <v>80</v>
      </c>
      <c r="C52" s="9" t="s">
        <v>17</v>
      </c>
      <c r="D52" s="8" t="s">
        <v>79</v>
      </c>
      <c r="E52" s="9">
        <v>1</v>
      </c>
      <c r="F52" s="9">
        <v>18</v>
      </c>
      <c r="G52" s="9">
        <v>10</v>
      </c>
      <c r="H52" s="9">
        <v>20</v>
      </c>
      <c r="I52" s="9">
        <v>20</v>
      </c>
      <c r="J52" s="9">
        <v>15</v>
      </c>
      <c r="K52" s="9">
        <v>0</v>
      </c>
      <c r="L52" s="9">
        <v>6</v>
      </c>
      <c r="M52" s="9">
        <v>6</v>
      </c>
      <c r="N52" s="9">
        <v>40</v>
      </c>
      <c r="O52" s="9">
        <v>4</v>
      </c>
      <c r="P52" s="9">
        <v>5</v>
      </c>
      <c r="Q52" s="9">
        <v>0</v>
      </c>
      <c r="R52" s="9">
        <v>15</v>
      </c>
      <c r="S52" s="9">
        <v>3</v>
      </c>
      <c r="T52" s="9">
        <f t="shared" si="0"/>
        <v>163</v>
      </c>
      <c r="U52" s="9">
        <f t="shared" si="1"/>
        <v>9</v>
      </c>
      <c r="V52" s="8" t="str">
        <f t="shared" si="2"/>
        <v/>
      </c>
    </row>
    <row r="53" spans="1:22" x14ac:dyDescent="0.25">
      <c r="A53" s="7">
        <v>48</v>
      </c>
      <c r="B53" s="8" t="s">
        <v>81</v>
      </c>
      <c r="C53" s="9" t="s">
        <v>23</v>
      </c>
      <c r="D53" s="8" t="s">
        <v>79</v>
      </c>
      <c r="E53" s="9">
        <v>1</v>
      </c>
      <c r="F53" s="9">
        <v>9</v>
      </c>
      <c r="G53" s="9">
        <v>17</v>
      </c>
      <c r="H53" s="9">
        <v>10</v>
      </c>
      <c r="I53" s="9">
        <v>19</v>
      </c>
      <c r="J53" s="9">
        <v>57</v>
      </c>
      <c r="K53" s="9">
        <v>0</v>
      </c>
      <c r="L53" s="9">
        <v>2</v>
      </c>
      <c r="M53" s="9">
        <v>19</v>
      </c>
      <c r="N53" s="9">
        <v>0</v>
      </c>
      <c r="O53" s="9">
        <v>14</v>
      </c>
      <c r="P53" s="9">
        <v>13</v>
      </c>
      <c r="Q53" s="9">
        <v>4</v>
      </c>
      <c r="R53" s="9">
        <v>24</v>
      </c>
      <c r="S53" s="9">
        <v>3</v>
      </c>
      <c r="T53" s="13">
        <f t="shared" si="0"/>
        <v>192</v>
      </c>
      <c r="U53" s="13" t="str">
        <f t="shared" si="1"/>
        <v/>
      </c>
      <c r="V53" s="14">
        <f t="shared" si="2"/>
        <v>4</v>
      </c>
    </row>
    <row r="54" spans="1:22" x14ac:dyDescent="0.25">
      <c r="A54" s="7">
        <v>49</v>
      </c>
      <c r="B54" s="8" t="s">
        <v>82</v>
      </c>
      <c r="C54" s="9" t="s">
        <v>17</v>
      </c>
      <c r="D54" s="8" t="s">
        <v>83</v>
      </c>
      <c r="E54" s="9">
        <v>3</v>
      </c>
      <c r="F54" s="9">
        <v>8</v>
      </c>
      <c r="G54" s="9">
        <v>8</v>
      </c>
      <c r="H54" s="9">
        <v>18</v>
      </c>
      <c r="I54" s="9">
        <v>5</v>
      </c>
      <c r="J54" s="9">
        <v>9</v>
      </c>
      <c r="K54" s="9">
        <v>50</v>
      </c>
      <c r="L54" s="9">
        <v>7</v>
      </c>
      <c r="M54" s="9">
        <v>7</v>
      </c>
      <c r="N54" s="9">
        <v>25</v>
      </c>
      <c r="O54" s="9">
        <v>3</v>
      </c>
      <c r="P54" s="9">
        <v>19</v>
      </c>
      <c r="Q54" s="9">
        <v>6</v>
      </c>
      <c r="R54" s="9">
        <v>19</v>
      </c>
      <c r="S54" s="9">
        <v>5</v>
      </c>
      <c r="T54" s="9">
        <f t="shared" si="0"/>
        <v>192</v>
      </c>
      <c r="U54" s="9">
        <f t="shared" si="1"/>
        <v>6</v>
      </c>
      <c r="V54" s="8" t="str">
        <f t="shared" si="2"/>
        <v/>
      </c>
    </row>
    <row r="55" spans="1:22" x14ac:dyDescent="0.25">
      <c r="A55" s="7">
        <v>50</v>
      </c>
      <c r="B55" s="8" t="s">
        <v>84</v>
      </c>
      <c r="C55" s="9" t="s">
        <v>17</v>
      </c>
      <c r="D55" s="8" t="s">
        <v>83</v>
      </c>
      <c r="E55" s="9">
        <v>20</v>
      </c>
      <c r="F55" s="9">
        <v>36</v>
      </c>
      <c r="G55" s="9">
        <v>4</v>
      </c>
      <c r="H55" s="9">
        <v>25</v>
      </c>
      <c r="I55" s="9">
        <v>12</v>
      </c>
      <c r="J55" s="9">
        <v>42</v>
      </c>
      <c r="K55" s="9">
        <v>10</v>
      </c>
      <c r="L55" s="9">
        <v>12</v>
      </c>
      <c r="M55" s="9">
        <v>12</v>
      </c>
      <c r="N55" s="9">
        <v>4</v>
      </c>
      <c r="O55" s="9">
        <v>20</v>
      </c>
      <c r="P55" s="9">
        <v>8</v>
      </c>
      <c r="Q55" s="9">
        <v>14</v>
      </c>
      <c r="R55" s="9">
        <v>9</v>
      </c>
      <c r="S55" s="9">
        <v>5</v>
      </c>
      <c r="T55" s="13">
        <f t="shared" si="0"/>
        <v>233</v>
      </c>
      <c r="U55" s="13">
        <f t="shared" si="1"/>
        <v>2</v>
      </c>
      <c r="V55" s="8" t="str">
        <f t="shared" si="2"/>
        <v/>
      </c>
    </row>
    <row r="56" spans="1:22" x14ac:dyDescent="0.25">
      <c r="A56" s="7">
        <v>51</v>
      </c>
      <c r="B56" s="8" t="s">
        <v>85</v>
      </c>
      <c r="C56" s="9" t="s">
        <v>23</v>
      </c>
      <c r="D56" s="8" t="s">
        <v>83</v>
      </c>
      <c r="E56" s="9">
        <v>6</v>
      </c>
      <c r="F56" s="9">
        <v>13</v>
      </c>
      <c r="G56" s="9">
        <v>20</v>
      </c>
      <c r="H56" s="9">
        <v>4</v>
      </c>
      <c r="I56" s="9">
        <v>4</v>
      </c>
      <c r="J56" s="9">
        <v>15</v>
      </c>
      <c r="K56" s="9">
        <v>9</v>
      </c>
      <c r="L56" s="9">
        <v>11</v>
      </c>
      <c r="M56" s="9">
        <v>5</v>
      </c>
      <c r="N56" s="9">
        <v>13</v>
      </c>
      <c r="O56" s="9">
        <v>6</v>
      </c>
      <c r="P56" s="9">
        <v>30</v>
      </c>
      <c r="Q56" s="9">
        <v>6</v>
      </c>
      <c r="R56" s="9">
        <v>6</v>
      </c>
      <c r="S56" s="9">
        <v>4</v>
      </c>
      <c r="T56" s="9">
        <f t="shared" si="0"/>
        <v>152</v>
      </c>
      <c r="U56" s="9" t="str">
        <f t="shared" si="1"/>
        <v/>
      </c>
      <c r="V56" s="8">
        <f t="shared" si="2"/>
        <v>9</v>
      </c>
    </row>
    <row r="57" spans="1:22" x14ac:dyDescent="0.25">
      <c r="A57" s="7">
        <v>52</v>
      </c>
      <c r="B57" s="8" t="s">
        <v>86</v>
      </c>
      <c r="C57" s="9" t="s">
        <v>17</v>
      </c>
      <c r="D57" s="8" t="s">
        <v>87</v>
      </c>
      <c r="E57" s="9">
        <v>1</v>
      </c>
      <c r="F57" s="9">
        <v>20</v>
      </c>
      <c r="G57" s="9">
        <v>0</v>
      </c>
      <c r="H57" s="9">
        <v>18</v>
      </c>
      <c r="I57" s="9">
        <v>1</v>
      </c>
      <c r="J57" s="9">
        <v>9</v>
      </c>
      <c r="K57" s="9">
        <v>18</v>
      </c>
      <c r="L57" s="9">
        <v>1</v>
      </c>
      <c r="M57" s="9">
        <v>15</v>
      </c>
      <c r="N57" s="9">
        <v>13</v>
      </c>
      <c r="O57" s="9">
        <v>1</v>
      </c>
      <c r="P57" s="9">
        <v>20</v>
      </c>
      <c r="Q57" s="9">
        <v>1</v>
      </c>
      <c r="R57" s="9">
        <v>1</v>
      </c>
      <c r="S57" s="9">
        <v>14</v>
      </c>
      <c r="T57" s="9">
        <f t="shared" si="0"/>
        <v>133</v>
      </c>
      <c r="U57" s="9">
        <f t="shared" si="1"/>
        <v>14</v>
      </c>
      <c r="V57" s="8" t="str">
        <f t="shared" si="2"/>
        <v/>
      </c>
    </row>
    <row r="58" spans="1:22" x14ac:dyDescent="0.25">
      <c r="A58" s="7">
        <v>53</v>
      </c>
      <c r="B58" s="8" t="s">
        <v>88</v>
      </c>
      <c r="C58" s="9" t="s">
        <v>17</v>
      </c>
      <c r="D58" s="8" t="s">
        <v>87</v>
      </c>
      <c r="E58" s="9">
        <v>3</v>
      </c>
      <c r="F58" s="9">
        <v>13</v>
      </c>
      <c r="G58" s="9">
        <v>5</v>
      </c>
      <c r="H58" s="9">
        <v>0</v>
      </c>
      <c r="I58" s="9">
        <v>60</v>
      </c>
      <c r="J58" s="9">
        <v>12</v>
      </c>
      <c r="K58" s="9">
        <v>25</v>
      </c>
      <c r="L58" s="9">
        <v>7</v>
      </c>
      <c r="M58" s="9">
        <v>12</v>
      </c>
      <c r="N58" s="9">
        <v>2</v>
      </c>
      <c r="O58" s="9">
        <v>1</v>
      </c>
      <c r="P58" s="9">
        <v>5</v>
      </c>
      <c r="Q58" s="9">
        <v>5</v>
      </c>
      <c r="R58" s="9">
        <v>5</v>
      </c>
      <c r="S58" s="9">
        <v>11</v>
      </c>
      <c r="T58" s="9">
        <f t="shared" si="0"/>
        <v>166</v>
      </c>
      <c r="U58" s="9">
        <f t="shared" si="1"/>
        <v>8</v>
      </c>
      <c r="V58" s="8" t="str">
        <f t="shared" si="2"/>
        <v/>
      </c>
    </row>
    <row r="59" spans="1:22" x14ac:dyDescent="0.25">
      <c r="A59" s="7">
        <v>54</v>
      </c>
      <c r="B59" s="8" t="s">
        <v>89</v>
      </c>
      <c r="C59" s="9" t="s">
        <v>23</v>
      </c>
      <c r="D59" s="8" t="s">
        <v>87</v>
      </c>
      <c r="E59" s="9">
        <v>4</v>
      </c>
      <c r="F59" s="9">
        <v>4</v>
      </c>
      <c r="G59" s="9">
        <v>0</v>
      </c>
      <c r="H59" s="9">
        <v>4</v>
      </c>
      <c r="I59" s="9">
        <v>5</v>
      </c>
      <c r="J59" s="9">
        <v>5</v>
      </c>
      <c r="K59" s="9">
        <v>1</v>
      </c>
      <c r="L59" s="9">
        <v>1</v>
      </c>
      <c r="M59" s="9">
        <v>13</v>
      </c>
      <c r="N59" s="9">
        <v>15</v>
      </c>
      <c r="O59" s="9">
        <v>19</v>
      </c>
      <c r="P59" s="9">
        <v>9</v>
      </c>
      <c r="Q59" s="9">
        <v>0</v>
      </c>
      <c r="R59" s="9">
        <v>19</v>
      </c>
      <c r="S59" s="9">
        <v>4</v>
      </c>
      <c r="T59" s="9">
        <f t="shared" si="0"/>
        <v>103</v>
      </c>
      <c r="U59" s="9" t="str">
        <f t="shared" si="1"/>
        <v/>
      </c>
      <c r="V59" s="8">
        <f t="shared" si="2"/>
        <v>14</v>
      </c>
    </row>
    <row r="60" spans="1:22" x14ac:dyDescent="0.25">
      <c r="A60" s="15"/>
      <c r="B60" s="16"/>
      <c r="C60" s="17"/>
      <c r="D60" s="1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 t="str">
        <f t="shared" si="1"/>
        <v/>
      </c>
      <c r="V60" s="16" t="str">
        <f t="shared" si="2"/>
        <v/>
      </c>
    </row>
    <row r="61" spans="1:22" x14ac:dyDescent="0.25">
      <c r="A61" s="18"/>
      <c r="B61" s="19"/>
      <c r="C61" s="20"/>
      <c r="D61" s="19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 t="str">
        <f t="shared" si="1"/>
        <v/>
      </c>
      <c r="V61" s="19" t="str">
        <f t="shared" si="2"/>
        <v/>
      </c>
    </row>
    <row r="62" spans="1:22" x14ac:dyDescent="0.25">
      <c r="A62" s="18"/>
      <c r="B62" s="19"/>
      <c r="C62" s="20"/>
      <c r="D62" s="19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 t="str">
        <f t="shared" si="1"/>
        <v/>
      </c>
      <c r="V62" s="19" t="str">
        <f t="shared" si="2"/>
        <v/>
      </c>
    </row>
    <row r="63" spans="1:22" x14ac:dyDescent="0.25">
      <c r="A63" s="18"/>
      <c r="B63" s="19"/>
      <c r="C63" s="20"/>
      <c r="D63" s="19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 t="str">
        <f t="shared" si="1"/>
        <v/>
      </c>
      <c r="V63" s="19" t="str">
        <f t="shared" si="2"/>
        <v/>
      </c>
    </row>
    <row r="64" spans="1:22" x14ac:dyDescent="0.25">
      <c r="A64" s="18"/>
      <c r="B64" s="19"/>
      <c r="C64" s="20"/>
      <c r="D64" s="19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 t="str">
        <f t="shared" si="1"/>
        <v/>
      </c>
      <c r="V64" s="19" t="str">
        <f t="shared" si="2"/>
        <v/>
      </c>
    </row>
    <row r="65" spans="1:22" x14ac:dyDescent="0.25">
      <c r="A65" s="18"/>
      <c r="B65" s="19"/>
      <c r="C65" s="20"/>
      <c r="D65" s="19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 t="str">
        <f t="shared" si="1"/>
        <v/>
      </c>
      <c r="V65" s="19" t="str">
        <f t="shared" si="2"/>
        <v/>
      </c>
    </row>
    <row r="66" spans="1:22" x14ac:dyDescent="0.25">
      <c r="A66" s="18"/>
      <c r="B66" s="19"/>
      <c r="C66" s="20"/>
      <c r="D66" s="19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 t="str">
        <f t="shared" si="1"/>
        <v/>
      </c>
      <c r="V66" s="19" t="str">
        <f t="shared" si="2"/>
        <v/>
      </c>
    </row>
    <row r="67" spans="1:22" x14ac:dyDescent="0.25">
      <c r="A67" s="18"/>
      <c r="B67" s="19"/>
      <c r="C67" s="20"/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 t="str">
        <f t="shared" si="1"/>
        <v/>
      </c>
      <c r="V67" s="19" t="str">
        <f t="shared" si="2"/>
        <v/>
      </c>
    </row>
    <row r="68" spans="1:22" x14ac:dyDescent="0.25">
      <c r="A68" s="18"/>
      <c r="B68" s="19"/>
      <c r="C68" s="20"/>
      <c r="D68" s="19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 t="str">
        <f t="shared" si="1"/>
        <v/>
      </c>
      <c r="V68" s="19" t="str">
        <f t="shared" si="2"/>
        <v/>
      </c>
    </row>
  </sheetData>
  <mergeCells count="14">
    <mergeCell ref="N4:P4"/>
    <mergeCell ref="Q4:S4"/>
    <mergeCell ref="U4:U5"/>
    <mergeCell ref="V4:V5"/>
    <mergeCell ref="A1:V1"/>
    <mergeCell ref="A2:V2"/>
    <mergeCell ref="A3:F3"/>
    <mergeCell ref="G3:V3"/>
    <mergeCell ref="A4:A5"/>
    <mergeCell ref="B4:B5"/>
    <mergeCell ref="C4:C5"/>
    <mergeCell ref="E4:G4"/>
    <mergeCell ref="H4:J4"/>
    <mergeCell ref="K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workbookViewId="0">
      <selection activeCell="C6" sqref="C6"/>
    </sheetView>
  </sheetViews>
  <sheetFormatPr defaultRowHeight="15" x14ac:dyDescent="0.25"/>
  <cols>
    <col min="1" max="1" width="3.7109375" customWidth="1"/>
    <col min="2" max="2" width="28.140625" customWidth="1"/>
    <col min="257" max="257" width="3.7109375" customWidth="1"/>
    <col min="258" max="258" width="28.140625" customWidth="1"/>
    <col min="513" max="513" width="3.7109375" customWidth="1"/>
    <col min="514" max="514" width="28.140625" customWidth="1"/>
    <col min="769" max="769" width="3.7109375" customWidth="1"/>
    <col min="770" max="770" width="28.140625" customWidth="1"/>
    <col min="1025" max="1025" width="3.7109375" customWidth="1"/>
    <col min="1026" max="1026" width="28.140625" customWidth="1"/>
    <col min="1281" max="1281" width="3.7109375" customWidth="1"/>
    <col min="1282" max="1282" width="28.140625" customWidth="1"/>
    <col min="1537" max="1537" width="3.7109375" customWidth="1"/>
    <col min="1538" max="1538" width="28.140625" customWidth="1"/>
    <col min="1793" max="1793" width="3.7109375" customWidth="1"/>
    <col min="1794" max="1794" width="28.140625" customWidth="1"/>
    <col min="2049" max="2049" width="3.7109375" customWidth="1"/>
    <col min="2050" max="2050" width="28.140625" customWidth="1"/>
    <col min="2305" max="2305" width="3.7109375" customWidth="1"/>
    <col min="2306" max="2306" width="28.140625" customWidth="1"/>
    <col min="2561" max="2561" width="3.7109375" customWidth="1"/>
    <col min="2562" max="2562" width="28.140625" customWidth="1"/>
    <col min="2817" max="2817" width="3.7109375" customWidth="1"/>
    <col min="2818" max="2818" width="28.140625" customWidth="1"/>
    <col min="3073" max="3073" width="3.7109375" customWidth="1"/>
    <col min="3074" max="3074" width="28.140625" customWidth="1"/>
    <col min="3329" max="3329" width="3.7109375" customWidth="1"/>
    <col min="3330" max="3330" width="28.140625" customWidth="1"/>
    <col min="3585" max="3585" width="3.7109375" customWidth="1"/>
    <col min="3586" max="3586" width="28.140625" customWidth="1"/>
    <col min="3841" max="3841" width="3.7109375" customWidth="1"/>
    <col min="3842" max="3842" width="28.140625" customWidth="1"/>
    <col min="4097" max="4097" width="3.7109375" customWidth="1"/>
    <col min="4098" max="4098" width="28.140625" customWidth="1"/>
    <col min="4353" max="4353" width="3.7109375" customWidth="1"/>
    <col min="4354" max="4354" width="28.140625" customWidth="1"/>
    <col min="4609" max="4609" width="3.7109375" customWidth="1"/>
    <col min="4610" max="4610" width="28.140625" customWidth="1"/>
    <col min="4865" max="4865" width="3.7109375" customWidth="1"/>
    <col min="4866" max="4866" width="28.140625" customWidth="1"/>
    <col min="5121" max="5121" width="3.7109375" customWidth="1"/>
    <col min="5122" max="5122" width="28.140625" customWidth="1"/>
    <col min="5377" max="5377" width="3.7109375" customWidth="1"/>
    <col min="5378" max="5378" width="28.140625" customWidth="1"/>
    <col min="5633" max="5633" width="3.7109375" customWidth="1"/>
    <col min="5634" max="5634" width="28.140625" customWidth="1"/>
    <col min="5889" max="5889" width="3.7109375" customWidth="1"/>
    <col min="5890" max="5890" width="28.140625" customWidth="1"/>
    <col min="6145" max="6145" width="3.7109375" customWidth="1"/>
    <col min="6146" max="6146" width="28.140625" customWidth="1"/>
    <col min="6401" max="6401" width="3.7109375" customWidth="1"/>
    <col min="6402" max="6402" width="28.140625" customWidth="1"/>
    <col min="6657" max="6657" width="3.7109375" customWidth="1"/>
    <col min="6658" max="6658" width="28.140625" customWidth="1"/>
    <col min="6913" max="6913" width="3.7109375" customWidth="1"/>
    <col min="6914" max="6914" width="28.140625" customWidth="1"/>
    <col min="7169" max="7169" width="3.7109375" customWidth="1"/>
    <col min="7170" max="7170" width="28.140625" customWidth="1"/>
    <col min="7425" max="7425" width="3.7109375" customWidth="1"/>
    <col min="7426" max="7426" width="28.140625" customWidth="1"/>
    <col min="7681" max="7681" width="3.7109375" customWidth="1"/>
    <col min="7682" max="7682" width="28.140625" customWidth="1"/>
    <col min="7937" max="7937" width="3.7109375" customWidth="1"/>
    <col min="7938" max="7938" width="28.140625" customWidth="1"/>
    <col min="8193" max="8193" width="3.7109375" customWidth="1"/>
    <col min="8194" max="8194" width="28.140625" customWidth="1"/>
    <col min="8449" max="8449" width="3.7109375" customWidth="1"/>
    <col min="8450" max="8450" width="28.140625" customWidth="1"/>
    <col min="8705" max="8705" width="3.7109375" customWidth="1"/>
    <col min="8706" max="8706" width="28.140625" customWidth="1"/>
    <col min="8961" max="8961" width="3.7109375" customWidth="1"/>
    <col min="8962" max="8962" width="28.140625" customWidth="1"/>
    <col min="9217" max="9217" width="3.7109375" customWidth="1"/>
    <col min="9218" max="9218" width="28.140625" customWidth="1"/>
    <col min="9473" max="9473" width="3.7109375" customWidth="1"/>
    <col min="9474" max="9474" width="28.140625" customWidth="1"/>
    <col min="9729" max="9729" width="3.7109375" customWidth="1"/>
    <col min="9730" max="9730" width="28.140625" customWidth="1"/>
    <col min="9985" max="9985" width="3.7109375" customWidth="1"/>
    <col min="9986" max="9986" width="28.140625" customWidth="1"/>
    <col min="10241" max="10241" width="3.7109375" customWidth="1"/>
    <col min="10242" max="10242" width="28.140625" customWidth="1"/>
    <col min="10497" max="10497" width="3.7109375" customWidth="1"/>
    <col min="10498" max="10498" width="28.140625" customWidth="1"/>
    <col min="10753" max="10753" width="3.7109375" customWidth="1"/>
    <col min="10754" max="10754" width="28.140625" customWidth="1"/>
    <col min="11009" max="11009" width="3.7109375" customWidth="1"/>
    <col min="11010" max="11010" width="28.140625" customWidth="1"/>
    <col min="11265" max="11265" width="3.7109375" customWidth="1"/>
    <col min="11266" max="11266" width="28.140625" customWidth="1"/>
    <col min="11521" max="11521" width="3.7109375" customWidth="1"/>
    <col min="11522" max="11522" width="28.140625" customWidth="1"/>
    <col min="11777" max="11777" width="3.7109375" customWidth="1"/>
    <col min="11778" max="11778" width="28.140625" customWidth="1"/>
    <col min="12033" max="12033" width="3.7109375" customWidth="1"/>
    <col min="12034" max="12034" width="28.140625" customWidth="1"/>
    <col min="12289" max="12289" width="3.7109375" customWidth="1"/>
    <col min="12290" max="12290" width="28.140625" customWidth="1"/>
    <col min="12545" max="12545" width="3.7109375" customWidth="1"/>
    <col min="12546" max="12546" width="28.140625" customWidth="1"/>
    <col min="12801" max="12801" width="3.7109375" customWidth="1"/>
    <col min="12802" max="12802" width="28.140625" customWidth="1"/>
    <col min="13057" max="13057" width="3.7109375" customWidth="1"/>
    <col min="13058" max="13058" width="28.140625" customWidth="1"/>
    <col min="13313" max="13313" width="3.7109375" customWidth="1"/>
    <col min="13314" max="13314" width="28.140625" customWidth="1"/>
    <col min="13569" max="13569" width="3.7109375" customWidth="1"/>
    <col min="13570" max="13570" width="28.140625" customWidth="1"/>
    <col min="13825" max="13825" width="3.7109375" customWidth="1"/>
    <col min="13826" max="13826" width="28.140625" customWidth="1"/>
    <col min="14081" max="14081" width="3.7109375" customWidth="1"/>
    <col min="14082" max="14082" width="28.140625" customWidth="1"/>
    <col min="14337" max="14337" width="3.7109375" customWidth="1"/>
    <col min="14338" max="14338" width="28.140625" customWidth="1"/>
    <col min="14593" max="14593" width="3.7109375" customWidth="1"/>
    <col min="14594" max="14594" width="28.140625" customWidth="1"/>
    <col min="14849" max="14849" width="3.7109375" customWidth="1"/>
    <col min="14850" max="14850" width="28.140625" customWidth="1"/>
    <col min="15105" max="15105" width="3.7109375" customWidth="1"/>
    <col min="15106" max="15106" width="28.140625" customWidth="1"/>
    <col min="15361" max="15361" width="3.7109375" customWidth="1"/>
    <col min="15362" max="15362" width="28.140625" customWidth="1"/>
    <col min="15617" max="15617" width="3.7109375" customWidth="1"/>
    <col min="15618" max="15618" width="28.140625" customWidth="1"/>
    <col min="15873" max="15873" width="3.7109375" customWidth="1"/>
    <col min="15874" max="15874" width="28.140625" customWidth="1"/>
    <col min="16129" max="16129" width="3.7109375" customWidth="1"/>
    <col min="16130" max="16130" width="28.140625" customWidth="1"/>
  </cols>
  <sheetData>
    <row r="1" spans="1:22" ht="47.2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35.25" customHeight="1" x14ac:dyDescent="0.25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40.5" customHeight="1" x14ac:dyDescent="0.25">
      <c r="A3" s="32" t="s">
        <v>91</v>
      </c>
      <c r="B3" s="33"/>
      <c r="C3" s="33"/>
      <c r="D3" s="33"/>
      <c r="E3" s="33"/>
      <c r="F3" s="33"/>
      <c r="G3" s="34" t="s">
        <v>3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45" x14ac:dyDescent="0.25">
      <c r="A4" s="21" t="s">
        <v>92</v>
      </c>
      <c r="B4" s="22" t="s">
        <v>93</v>
      </c>
      <c r="C4" s="22" t="s">
        <v>94</v>
      </c>
      <c r="D4" s="22" t="s">
        <v>95</v>
      </c>
    </row>
    <row r="5" spans="1:22" x14ac:dyDescent="0.25">
      <c r="A5" s="23">
        <v>1</v>
      </c>
      <c r="B5" s="8" t="s">
        <v>19</v>
      </c>
      <c r="C5">
        <f>IF(B5="","",SUMIF(Лист1!$D$6:$D$59,Лист2!B5,Лист1!$T$6:$T$59))</f>
        <v>563</v>
      </c>
      <c r="D5">
        <f>IF(ISERR(RANK(C5,$C$5:$C$23,0)),"",RANK(C5,$C$5:$C$23,0))</f>
        <v>7</v>
      </c>
    </row>
    <row r="6" spans="1:22" x14ac:dyDescent="0.25">
      <c r="A6" s="23">
        <v>2</v>
      </c>
      <c r="B6" t="s">
        <v>21</v>
      </c>
      <c r="C6">
        <f>IF(B6="","",SUMIF(Лист1!$D$6:$D$59,Лист2!B6,Лист1!$T$6:$T$59))</f>
        <v>355</v>
      </c>
      <c r="D6">
        <f t="shared" ref="D6:D23" si="0">IF(ISERR(RANK(C6,$C$5:$C$23,0)),"",RANK(C6,$C$5:$C$23,0))</f>
        <v>18</v>
      </c>
    </row>
    <row r="7" spans="1:22" x14ac:dyDescent="0.25">
      <c r="A7" s="23">
        <v>3</v>
      </c>
      <c r="B7" t="s">
        <v>24</v>
      </c>
      <c r="C7">
        <f>IF(B7="","",SUMIF(Лист1!$D$6:$D$59,Лист2!B7,Лист1!$T$6:$T$59))</f>
        <v>521</v>
      </c>
      <c r="D7">
        <f t="shared" si="0"/>
        <v>11</v>
      </c>
    </row>
    <row r="8" spans="1:22" x14ac:dyDescent="0.25">
      <c r="A8" s="23">
        <v>4</v>
      </c>
      <c r="B8" t="s">
        <v>18</v>
      </c>
      <c r="C8">
        <f>IF(B8="","",SUMIF(Лист1!$D$6:$D$59,Лист2!B8,Лист1!$T$6:$T$59))</f>
        <v>529</v>
      </c>
      <c r="D8">
        <f t="shared" si="0"/>
        <v>9</v>
      </c>
    </row>
    <row r="9" spans="1:22" x14ac:dyDescent="0.25">
      <c r="A9" s="23">
        <v>5</v>
      </c>
      <c r="B9" t="s">
        <v>26</v>
      </c>
      <c r="C9">
        <f>IF(B9="","",SUMIF(Лист1!$D$6:$D$59,Лист2!B9,Лист1!$T$6:$T$59))</f>
        <v>441</v>
      </c>
      <c r="D9">
        <f t="shared" si="0"/>
        <v>16</v>
      </c>
    </row>
    <row r="10" spans="1:22" x14ac:dyDescent="0.25">
      <c r="A10" s="23">
        <v>6</v>
      </c>
      <c r="B10" t="s">
        <v>48</v>
      </c>
      <c r="C10">
        <f>IF(B10="","",SUMIF(Лист1!$D$6:$D$59,Лист2!B10,Лист1!$T$6:$T$59))</f>
        <v>648</v>
      </c>
      <c r="D10">
        <f t="shared" si="0"/>
        <v>1</v>
      </c>
    </row>
    <row r="11" spans="1:22" x14ac:dyDescent="0.25">
      <c r="A11" s="23">
        <v>7</v>
      </c>
      <c r="B11" t="s">
        <v>44</v>
      </c>
      <c r="C11">
        <f>IF(B11="","",SUMIF(Лист1!$D$6:$D$59,Лист2!B11,Лист1!$T$6:$T$59))</f>
        <v>586</v>
      </c>
      <c r="D11">
        <f t="shared" si="0"/>
        <v>2</v>
      </c>
    </row>
    <row r="12" spans="1:22" x14ac:dyDescent="0.25">
      <c r="A12" s="23">
        <v>8</v>
      </c>
      <c r="B12" t="s">
        <v>30</v>
      </c>
      <c r="C12">
        <f>IF(B12="","",SUMIF(Лист1!$D$6:$D$59,Лист2!B12,Лист1!$T$6:$T$59))</f>
        <v>506</v>
      </c>
      <c r="D12">
        <f t="shared" si="0"/>
        <v>14</v>
      </c>
    </row>
    <row r="13" spans="1:22" x14ac:dyDescent="0.25">
      <c r="A13" s="23">
        <v>9</v>
      </c>
      <c r="B13" t="s">
        <v>34</v>
      </c>
      <c r="C13">
        <f>IF(B13="","",SUMIF(Лист1!$D$6:$D$59,Лист2!B13,Лист1!$T$6:$T$59))</f>
        <v>477</v>
      </c>
      <c r="D13">
        <f t="shared" si="0"/>
        <v>15</v>
      </c>
    </row>
    <row r="14" spans="1:22" x14ac:dyDescent="0.25">
      <c r="A14" s="23">
        <v>10</v>
      </c>
      <c r="B14" t="s">
        <v>55</v>
      </c>
      <c r="C14">
        <f>IF(B14="","",SUMIF(Лист1!$D$6:$D$59,Лист2!B14,Лист1!$T$6:$T$59))</f>
        <v>528</v>
      </c>
      <c r="D14">
        <f t="shared" si="0"/>
        <v>10</v>
      </c>
    </row>
    <row r="15" spans="1:22" x14ac:dyDescent="0.25">
      <c r="A15" s="23">
        <v>11</v>
      </c>
      <c r="B15" t="s">
        <v>59</v>
      </c>
      <c r="C15">
        <f>IF(B15="","",SUMIF(Лист1!$D$6:$D$59,Лист2!B15,Лист1!$T$6:$T$59))</f>
        <v>575</v>
      </c>
      <c r="D15">
        <f t="shared" si="0"/>
        <v>5</v>
      </c>
    </row>
    <row r="16" spans="1:22" x14ac:dyDescent="0.25">
      <c r="A16" s="23">
        <v>12</v>
      </c>
      <c r="B16" t="s">
        <v>63</v>
      </c>
      <c r="C16">
        <f>IF(B16="","",SUMIF(Лист1!$D$6:$D$59,Лист2!B16,Лист1!$T$6:$T$59))</f>
        <v>513</v>
      </c>
      <c r="D16">
        <f t="shared" si="0"/>
        <v>13</v>
      </c>
    </row>
    <row r="17" spans="1:4" x14ac:dyDescent="0.25">
      <c r="A17" s="23">
        <v>13</v>
      </c>
      <c r="B17" t="s">
        <v>87</v>
      </c>
      <c r="C17">
        <f>IF(B17="","",SUMIF(Лист1!$D$6:$D$59,Лист2!B17,Лист1!$T$6:$T$59))</f>
        <v>402</v>
      </c>
      <c r="D17">
        <f t="shared" si="0"/>
        <v>17</v>
      </c>
    </row>
    <row r="18" spans="1:4" x14ac:dyDescent="0.25">
      <c r="A18" s="23">
        <v>14</v>
      </c>
      <c r="B18" s="24" t="s">
        <v>67</v>
      </c>
      <c r="C18">
        <f>IF(B18="","",SUMIF(Лист1!$D$6:$D$59,Лист2!B18,Лист1!$T$6:$T$59))</f>
        <v>520</v>
      </c>
      <c r="D18">
        <f t="shared" si="0"/>
        <v>12</v>
      </c>
    </row>
    <row r="19" spans="1:4" x14ac:dyDescent="0.25">
      <c r="A19" s="23">
        <v>15</v>
      </c>
      <c r="B19" s="24" t="s">
        <v>79</v>
      </c>
      <c r="C19">
        <f>IF(B19="","",SUMIF(Лист1!$D$6:$D$59,Лист2!B19,Лист1!$T$6:$T$59))</f>
        <v>570</v>
      </c>
      <c r="D19">
        <f t="shared" si="0"/>
        <v>6</v>
      </c>
    </row>
    <row r="20" spans="1:4" x14ac:dyDescent="0.25">
      <c r="A20" s="23">
        <v>16</v>
      </c>
      <c r="B20" s="24" t="s">
        <v>75</v>
      </c>
      <c r="C20">
        <f>IF(B20="","",SUMIF(Лист1!$D$6:$D$59,Лист2!B20,Лист1!$T$6:$T$59))</f>
        <v>579</v>
      </c>
      <c r="D20">
        <f t="shared" si="0"/>
        <v>3</v>
      </c>
    </row>
    <row r="21" spans="1:4" x14ac:dyDescent="0.25">
      <c r="A21" s="23">
        <v>17</v>
      </c>
      <c r="B21" s="24" t="s">
        <v>71</v>
      </c>
      <c r="C21">
        <f>IF(B21="","",SUMIF(Лист1!$D$6:$D$59,Лист2!B21,Лист1!$T$6:$T$59))</f>
        <v>557</v>
      </c>
      <c r="D21">
        <f t="shared" si="0"/>
        <v>8</v>
      </c>
    </row>
    <row r="22" spans="1:4" x14ac:dyDescent="0.25">
      <c r="A22" s="23">
        <v>18</v>
      </c>
      <c r="B22" s="24" t="s">
        <v>96</v>
      </c>
      <c r="C22">
        <f>IF(B22="","",SUMIF(Лист1!$D$6:$D$59,Лист2!B22,Лист1!$T$6:$T$59))</f>
        <v>0</v>
      </c>
      <c r="D22">
        <f t="shared" si="0"/>
        <v>19</v>
      </c>
    </row>
    <row r="23" spans="1:4" x14ac:dyDescent="0.25">
      <c r="A23" s="23">
        <v>19</v>
      </c>
      <c r="B23" s="24" t="s">
        <v>83</v>
      </c>
      <c r="C23">
        <f>IF(B23="","",SUMIF(Лист1!$D$6:$D$59,Лист2!B23,Лист1!$T$6:$T$59))</f>
        <v>577</v>
      </c>
      <c r="D23">
        <f t="shared" si="0"/>
        <v>4</v>
      </c>
    </row>
  </sheetData>
  <mergeCells count="4">
    <mergeCell ref="A1:V1"/>
    <mergeCell ref="A2:V2"/>
    <mergeCell ref="A3:F3"/>
    <mergeCell ref="G3:V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2015-01-12T07:47:48Z</dcterms:modified>
</cp:coreProperties>
</file>