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348" windowWidth="19656" windowHeight="90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1" i="1"/>
  <c r="I11"/>
  <c r="K11" s="1"/>
  <c r="J10"/>
  <c r="I10"/>
  <c r="K10" s="1"/>
  <c r="J9"/>
  <c r="I9"/>
  <c r="K9" s="1"/>
  <c r="J8"/>
  <c r="I8"/>
  <c r="K8" s="1"/>
  <c r="J7"/>
  <c r="K7" s="1"/>
  <c r="L7" l="1"/>
  <c r="L8"/>
  <c r="L9"/>
  <c r="L10"/>
  <c r="L11"/>
</calcChain>
</file>

<file path=xl/sharedStrings.xml><?xml version="1.0" encoding="utf-8"?>
<sst xmlns="http://schemas.openxmlformats.org/spreadsheetml/2006/main" count="29" uniqueCount="27">
  <si>
    <t>Кол-во машин</t>
  </si>
  <si>
    <t>№</t>
  </si>
  <si>
    <t>Объект ликвидации</t>
  </si>
  <si>
    <t>Среднее расстояние от места производства работ до места выгрузки (км.) по твердому покрытию</t>
  </si>
  <si>
    <t>Металлолом(тн.) / Количество рейсов в смену 10 часов.</t>
  </si>
  <si>
    <t>Мусор (тн.) /</t>
  </si>
  <si>
    <t>п/п</t>
  </si>
  <si>
    <t>Количество рейсов в смену 10 часов.</t>
  </si>
  <si>
    <t xml:space="preserve"> рейсов в день ( 1 маш)</t>
  </si>
  <si>
    <t>Кол-во маш</t>
  </si>
  <si>
    <t>кол-во дней</t>
  </si>
  <si>
    <t>тн.</t>
  </si>
  <si>
    <t>рейсы</t>
  </si>
  <si>
    <t>1.</t>
  </si>
  <si>
    <t>Площадка для хранения оборудования</t>
  </si>
  <si>
    <t>2.</t>
  </si>
  <si>
    <t>Взлетно-посадочная полоса для вертолетов, площадь 1080,00 кв.м.</t>
  </si>
  <si>
    <t>3.</t>
  </si>
  <si>
    <t>4.</t>
  </si>
  <si>
    <t>БЛАГОУСТРОЙСТВО И ПОДГОТОВКА ТЕРРИТОРИИ</t>
  </si>
  <si>
    <t>5.</t>
  </si>
  <si>
    <t>Смена (ч)</t>
  </si>
  <si>
    <t>Скорость (км/ч)</t>
  </si>
  <si>
    <t>Грузоподъем (т)</t>
  </si>
  <si>
    <t>Погрузка-разгрузка (ч)</t>
  </si>
  <si>
    <t>Благоустройство площадки</t>
  </si>
  <si>
    <t xml:space="preserve">БЛАГОУСТРОЙСТВО ПЛОЩАДКИ </t>
  </si>
</sst>
</file>

<file path=xl/styles.xml><?xml version="1.0" encoding="utf-8"?>
<styleSheet xmlns="http://schemas.openxmlformats.org/spreadsheetml/2006/main">
  <fonts count="2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0" fillId="0" borderId="11" xfId="0" applyBorder="1"/>
    <xf numFmtId="0" fontId="1" fillId="0" borderId="16" xfId="0" applyFont="1" applyBorder="1" applyAlignment="1">
      <alignment horizontal="center" vertical="top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1"/>
  <sheetViews>
    <sheetView tabSelected="1" topLeftCell="B1" workbookViewId="0">
      <selection activeCell="M7" sqref="M7"/>
    </sheetView>
  </sheetViews>
  <sheetFormatPr defaultRowHeight="15.6"/>
  <cols>
    <col min="2" max="2" width="3.19921875" customWidth="1"/>
    <col min="3" max="3" width="34.8984375" customWidth="1"/>
    <col min="4" max="4" width="24.09765625" customWidth="1"/>
    <col min="5" max="5" width="10.69921875" customWidth="1"/>
    <col min="6" max="6" width="8.19921875" customWidth="1"/>
    <col min="8" max="8" width="10.09765625" customWidth="1"/>
    <col min="9" max="9" width="9.19921875" customWidth="1"/>
    <col min="10" max="11" width="10.5" customWidth="1"/>
  </cols>
  <sheetData>
    <row r="2" spans="2:12" ht="50.4" customHeight="1">
      <c r="E2" s="17" t="s">
        <v>21</v>
      </c>
      <c r="F2" s="17" t="s">
        <v>22</v>
      </c>
      <c r="G2" s="17" t="s">
        <v>0</v>
      </c>
      <c r="H2" s="17" t="s">
        <v>23</v>
      </c>
      <c r="I2" s="17"/>
      <c r="J2" s="17" t="s">
        <v>24</v>
      </c>
    </row>
    <row r="3" spans="2:12" ht="16.2" thickBot="1">
      <c r="E3" s="18">
        <v>10</v>
      </c>
      <c r="F3" s="18">
        <v>60</v>
      </c>
      <c r="G3" s="18">
        <v>6</v>
      </c>
      <c r="H3" s="18">
        <v>19</v>
      </c>
      <c r="I3" s="19"/>
      <c r="J3" s="18">
        <v>0.6</v>
      </c>
    </row>
    <row r="4" spans="2:12">
      <c r="B4" s="1" t="s">
        <v>1</v>
      </c>
      <c r="C4" s="2" t="s">
        <v>2</v>
      </c>
      <c r="D4" s="2" t="s">
        <v>3</v>
      </c>
      <c r="E4" s="3" t="s">
        <v>4</v>
      </c>
      <c r="F4" s="4"/>
      <c r="G4" s="5"/>
      <c r="H4" s="3" t="s">
        <v>5</v>
      </c>
      <c r="I4" s="23"/>
      <c r="J4" s="33" t="s">
        <v>8</v>
      </c>
      <c r="K4" s="34" t="s">
        <v>9</v>
      </c>
      <c r="L4" s="35" t="s">
        <v>10</v>
      </c>
    </row>
    <row r="5" spans="2:12" ht="31.8" thickBot="1">
      <c r="B5" s="6" t="s">
        <v>6</v>
      </c>
      <c r="C5" s="7"/>
      <c r="D5" s="7"/>
      <c r="E5" s="8"/>
      <c r="F5" s="9"/>
      <c r="G5" s="10"/>
      <c r="H5" s="8" t="s">
        <v>7</v>
      </c>
      <c r="I5" s="20"/>
      <c r="J5" s="36"/>
      <c r="K5" s="37"/>
      <c r="L5" s="38"/>
    </row>
    <row r="6" spans="2:12" ht="18" customHeight="1" thickBot="1">
      <c r="B6" s="11"/>
      <c r="C6" s="12"/>
      <c r="D6" s="12"/>
      <c r="E6" s="13" t="s">
        <v>11</v>
      </c>
      <c r="F6" s="13" t="s">
        <v>12</v>
      </c>
      <c r="G6" s="13"/>
      <c r="H6" s="13" t="s">
        <v>11</v>
      </c>
      <c r="I6" s="21" t="s">
        <v>12</v>
      </c>
      <c r="J6" s="24"/>
      <c r="K6" s="26"/>
      <c r="L6" s="25"/>
    </row>
    <row r="7" spans="2:12" ht="16.2" thickBot="1">
      <c r="B7" s="14" t="s">
        <v>13</v>
      </c>
      <c r="C7" s="15" t="s">
        <v>14</v>
      </c>
      <c r="D7" s="13">
        <v>51</v>
      </c>
      <c r="E7" s="13">
        <v>4.6760000000000002</v>
      </c>
      <c r="F7" s="13">
        <v>1</v>
      </c>
      <c r="G7" s="13"/>
      <c r="H7" s="13">
        <v>0</v>
      </c>
      <c r="I7" s="21">
        <v>0</v>
      </c>
      <c r="J7" s="27">
        <f>ROUNDDOWN(E$3/(D7/F$3+J$3),0)</f>
        <v>6</v>
      </c>
      <c r="K7" s="28">
        <f t="shared" ref="K7" si="0">ROUNDUP(I7/J7,0)</f>
        <v>0</v>
      </c>
      <c r="L7" s="31">
        <f>ROUNDUP(I7/J7/G$3,0)</f>
        <v>0</v>
      </c>
    </row>
    <row r="8" spans="2:12" ht="31.8" thickBot="1">
      <c r="B8" s="14" t="s">
        <v>15</v>
      </c>
      <c r="C8" s="15" t="s">
        <v>16</v>
      </c>
      <c r="D8" s="13">
        <v>52</v>
      </c>
      <c r="E8" s="13">
        <v>0</v>
      </c>
      <c r="F8" s="13">
        <v>0</v>
      </c>
      <c r="G8" s="13"/>
      <c r="H8" s="16">
        <v>1354</v>
      </c>
      <c r="I8" s="22">
        <f t="shared" ref="I8:I9" si="1">ROUNDUP(H8/H$3,0)</f>
        <v>72</v>
      </c>
      <c r="J8" s="27">
        <f>ROUNDDOWN(E$3/(D8/F$3+J$3),0)</f>
        <v>6</v>
      </c>
      <c r="K8" s="28">
        <f>IF(ROUNDUP(I8/J8,0)&lt;=6,ROUNDUP(I8/J8,0),G$3)</f>
        <v>6</v>
      </c>
      <c r="L8" s="31">
        <f>ROUNDUP(I8/J8/G$3,0)</f>
        <v>2</v>
      </c>
    </row>
    <row r="9" spans="2:12" ht="16.2" thickBot="1">
      <c r="B9" s="14" t="s">
        <v>17</v>
      </c>
      <c r="C9" s="15" t="s">
        <v>25</v>
      </c>
      <c r="D9" s="13">
        <v>51</v>
      </c>
      <c r="E9" s="13">
        <v>33.991</v>
      </c>
      <c r="F9" s="13">
        <v>2</v>
      </c>
      <c r="G9" s="13"/>
      <c r="H9" s="16">
        <v>495.6</v>
      </c>
      <c r="I9" s="22">
        <f t="shared" si="1"/>
        <v>27</v>
      </c>
      <c r="J9" s="27">
        <f t="shared" ref="J9:J11" si="2">ROUNDDOWN(E$3/(D9/F$3+J$3),0)</f>
        <v>6</v>
      </c>
      <c r="K9" s="28">
        <f t="shared" ref="K9:K11" si="3">IF(ROUNDUP(I9/J9,0)&lt;=6,ROUNDUP(I9/J9,0),G$3)</f>
        <v>5</v>
      </c>
      <c r="L9" s="31">
        <f t="shared" ref="L9:L11" si="4">ROUNDUP(I9/J9/G$3,0)</f>
        <v>1</v>
      </c>
    </row>
    <row r="10" spans="2:12" ht="31.8" thickBot="1">
      <c r="B10" s="14" t="s">
        <v>18</v>
      </c>
      <c r="C10" s="15" t="s">
        <v>19</v>
      </c>
      <c r="D10" s="13">
        <v>51</v>
      </c>
      <c r="E10" s="13">
        <v>25.077999999999999</v>
      </c>
      <c r="F10" s="13">
        <v>2</v>
      </c>
      <c r="G10" s="13"/>
      <c r="H10" s="16">
        <v>1184</v>
      </c>
      <c r="I10" s="22">
        <f>ROUNDUP(H10/H$3,0)</f>
        <v>63</v>
      </c>
      <c r="J10" s="27">
        <f>ROUNDDOWN(E$3/(D10/F$3+J$3),0)</f>
        <v>6</v>
      </c>
      <c r="K10" s="28">
        <f t="shared" si="3"/>
        <v>6</v>
      </c>
      <c r="L10" s="31">
        <f t="shared" si="4"/>
        <v>2</v>
      </c>
    </row>
    <row r="11" spans="2:12" ht="16.2" thickBot="1">
      <c r="B11" s="14" t="s">
        <v>20</v>
      </c>
      <c r="C11" s="15" t="s">
        <v>26</v>
      </c>
      <c r="D11" s="13">
        <v>51</v>
      </c>
      <c r="E11" s="13">
        <v>0</v>
      </c>
      <c r="F11" s="13">
        <v>0</v>
      </c>
      <c r="G11" s="13"/>
      <c r="H11" s="16">
        <v>1406.4</v>
      </c>
      <c r="I11" s="22">
        <f>ROUNDUP(H11/H$3,0)</f>
        <v>75</v>
      </c>
      <c r="J11" s="29">
        <f t="shared" si="2"/>
        <v>6</v>
      </c>
      <c r="K11" s="30">
        <f t="shared" si="3"/>
        <v>6</v>
      </c>
      <c r="L11" s="32">
        <f t="shared" si="4"/>
        <v>3</v>
      </c>
    </row>
  </sheetData>
  <mergeCells count="8">
    <mergeCell ref="K4:K5"/>
    <mergeCell ref="L4:L5"/>
    <mergeCell ref="C4:C6"/>
    <mergeCell ref="D4:D6"/>
    <mergeCell ref="E4:F5"/>
    <mergeCell ref="H4:I4"/>
    <mergeCell ref="H5:I5"/>
    <mergeCell ref="J4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2014-12-31T11:00:35Z</dcterms:created>
  <dcterms:modified xsi:type="dcterms:W3CDTF">2014-12-31T11:04:49Z</dcterms:modified>
</cp:coreProperties>
</file>