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5" yWindow="45" windowWidth="15480" windowHeight="11655"/>
  </bookViews>
  <sheets>
    <sheet name="Смета" sheetId="1" r:id="rId1"/>
    <sheet name="Материалы" sheetId="5" r:id="rId2"/>
  </sheets>
  <definedNames>
    <definedName name="_xlnm._FilterDatabase" localSheetId="0" hidden="1">Смета!$A$6:$G$34</definedName>
  </definedNames>
  <calcPr calcId="125725"/>
</workbook>
</file>

<file path=xl/calcChain.xml><?xml version="1.0" encoding="utf-8"?>
<calcChain xmlns="http://schemas.openxmlformats.org/spreadsheetml/2006/main">
  <c r="G38" i="5"/>
  <c r="G43"/>
  <c r="G42"/>
  <c r="G44"/>
  <c r="G37"/>
  <c r="G39"/>
  <c r="G36"/>
  <c r="G31"/>
  <c r="G32"/>
  <c r="G33"/>
  <c r="G34"/>
  <c r="G35"/>
  <c r="G40"/>
  <c r="G14" l="1"/>
  <c r="G15"/>
  <c r="G16"/>
  <c r="G17"/>
  <c r="G18"/>
  <c r="G19"/>
  <c r="G20"/>
  <c r="G21"/>
  <c r="G24" l="1"/>
  <c r="G49" l="1"/>
  <c r="G22" l="1"/>
  <c r="G23"/>
  <c r="G25"/>
  <c r="G26"/>
  <c r="G27"/>
  <c r="G11" l="1"/>
  <c r="G47"/>
  <c r="G48"/>
  <c r="G41"/>
  <c r="G30"/>
  <c r="H50" l="1"/>
  <c r="H45"/>
  <c r="F15" i="1"/>
  <c r="F24"/>
  <c r="F25"/>
  <c r="F26"/>
  <c r="F16"/>
  <c r="F23"/>
  <c r="F22"/>
  <c r="F21"/>
  <c r="F10"/>
  <c r="F9"/>
  <c r="F11"/>
  <c r="F20"/>
  <c r="F19"/>
  <c r="F18"/>
  <c r="F17"/>
  <c r="F14"/>
  <c r="F13"/>
  <c r="F12"/>
  <c r="G12" i="5" l="1"/>
  <c r="G13"/>
  <c r="G10"/>
  <c r="H28" l="1"/>
  <c r="G53"/>
  <c r="G52" l="1"/>
  <c r="G54"/>
  <c r="G57"/>
  <c r="G61"/>
  <c r="G60"/>
  <c r="G58"/>
  <c r="G59"/>
  <c r="F31" i="1"/>
  <c r="F30"/>
  <c r="F29"/>
  <c r="H55" i="5" l="1"/>
  <c r="H62"/>
  <c r="G32" i="1"/>
  <c r="G27"/>
  <c r="H64" i="5"/>
</calcChain>
</file>

<file path=xl/sharedStrings.xml><?xml version="1.0" encoding="utf-8"?>
<sst xmlns="http://schemas.openxmlformats.org/spreadsheetml/2006/main" count="201" uniqueCount="129">
  <si>
    <t>Наименование работ и затрат</t>
  </si>
  <si>
    <t>Сметная стоимость общая</t>
  </si>
  <si>
    <t>Итого по разделу 1</t>
  </si>
  <si>
    <t>Итого сметная стоимость по разделам</t>
  </si>
  <si>
    <t>Наименование</t>
  </si>
  <si>
    <t>Размеры</t>
  </si>
  <si>
    <t>Ед. изм.</t>
  </si>
  <si>
    <t>Кол-во</t>
  </si>
  <si>
    <t>Цена</t>
  </si>
  <si>
    <t>Сумма</t>
  </si>
  <si>
    <t>Сумма по разделам</t>
  </si>
  <si>
    <t>Строительные леса</t>
  </si>
  <si>
    <t>шт.</t>
  </si>
  <si>
    <t>газель</t>
  </si>
  <si>
    <t>доставка "крепежа, рубероида, М/В утеплителя и т.д.</t>
  </si>
  <si>
    <t>Доставка обрезного материала</t>
  </si>
  <si>
    <t>машина 30м3</t>
  </si>
  <si>
    <t>по согласованию с заказчиком</t>
  </si>
  <si>
    <t>Уборка строительного мусора с погрузкой в контейнер (не считая стоимость контейнера)</t>
  </si>
  <si>
    <t>Заказ контейнера (уборка строительного мусора)</t>
  </si>
  <si>
    <t>№</t>
  </si>
  <si>
    <t>Итого по разделу 2</t>
  </si>
  <si>
    <t>Дата:</t>
  </si>
  <si>
    <t>Едини-ца измерения</t>
  </si>
  <si>
    <t>Кол-во по проект-ным данным</t>
  </si>
  <si>
    <t>Сметная стои-мость на единицу измерения</t>
  </si>
  <si>
    <t xml:space="preserve">№ </t>
  </si>
  <si>
    <t>Материал для устройства навеса</t>
  </si>
  <si>
    <t>Туалет</t>
  </si>
  <si>
    <t>если понадобится</t>
  </si>
  <si>
    <t>Манипулятор</t>
  </si>
  <si>
    <t>смена</t>
  </si>
  <si>
    <t>в случае невозможности проезда транспорта</t>
  </si>
  <si>
    <t>Генератор</t>
  </si>
  <si>
    <t>сут.</t>
  </si>
  <si>
    <t>Принципал:</t>
  </si>
  <si>
    <t xml:space="preserve">Агент: </t>
  </si>
  <si>
    <t>Итого по всем разделам</t>
  </si>
  <si>
    <t>округление</t>
  </si>
  <si>
    <r>
      <t>м</t>
    </r>
    <r>
      <rPr>
        <vertAlign val="superscript"/>
        <sz val="10"/>
        <rFont val="Arial"/>
        <family val="2"/>
        <charset val="204"/>
      </rPr>
      <t>3</t>
    </r>
  </si>
  <si>
    <t>м2</t>
  </si>
  <si>
    <t>п.м.</t>
  </si>
  <si>
    <t>Упаковка</t>
  </si>
  <si>
    <t>75м2</t>
  </si>
  <si>
    <t>50х50х3м</t>
  </si>
  <si>
    <t>Гидроизоляция на кровлю (Туvek Solid)</t>
  </si>
  <si>
    <t>по факту</t>
  </si>
  <si>
    <t>кв.м</t>
  </si>
  <si>
    <t>м.кв.</t>
  </si>
  <si>
    <t>Итого по разделу 4</t>
  </si>
  <si>
    <t>Итого по разделу 5</t>
  </si>
  <si>
    <t>м3</t>
  </si>
  <si>
    <t>Карнизная планка</t>
  </si>
  <si>
    <t>Торцевая планка</t>
  </si>
  <si>
    <t>145мм</t>
  </si>
  <si>
    <t>Раздел 1. Кровля</t>
  </si>
  <si>
    <t>Утеплитель типа Роквулл(потолок)</t>
  </si>
  <si>
    <t>50мм</t>
  </si>
  <si>
    <t>Доска сухая (контробрешетка)</t>
  </si>
  <si>
    <t>120х20</t>
  </si>
  <si>
    <t>Пароизоляция (потолок)</t>
  </si>
  <si>
    <t>уточнить</t>
  </si>
  <si>
    <t>Лукшт И.В.</t>
  </si>
  <si>
    <t>Материал для устройства карнизов (Имитация бруса)</t>
  </si>
  <si>
    <t>100х20</t>
  </si>
  <si>
    <t>Доставка кровли+утеплителя</t>
  </si>
  <si>
    <t>Доска палубная (лиственница)</t>
  </si>
  <si>
    <t>Крепеж</t>
  </si>
  <si>
    <t>Раздел 5 -Транспортные расходы</t>
  </si>
  <si>
    <t>Раздел 6 - Доп.затраты, не преду-смотренные основной сметой</t>
  </si>
  <si>
    <t>Итого по разделу 6</t>
  </si>
  <si>
    <t>ООО "Лесоград"</t>
  </si>
  <si>
    <t>Скотч для гидро/пароизоляции</t>
  </si>
  <si>
    <t>Раздел 4. Разное</t>
  </si>
  <si>
    <r>
      <rPr>
        <b/>
        <sz val="9"/>
        <rFont val="Arial"/>
        <family val="2"/>
        <charset val="204"/>
      </rPr>
      <t>ООО «Лесоград».</t>
    </r>
    <r>
      <rPr>
        <sz val="9"/>
        <rFont val="Arial"/>
        <family val="2"/>
        <charset val="204"/>
      </rPr>
      <t xml:space="preserve"> Юридический адрес: 129281, г. Москва, ул.Летчика Бабушкина, д.38, корп.2, фактический адрес: </t>
    </r>
  </si>
  <si>
    <t xml:space="preserve">г.Москва, ул. Енисейская, д.46, к. 2, тел.: (495) 507-13-55, 979-35-55, ИНН 7734533132, КПП 771601001 </t>
  </si>
  <si>
    <t>сайт: www.lesograd.ru, e-mail:plcompany@yandex.ru</t>
  </si>
  <si>
    <t>Перечень материалов (отчет Агента)</t>
  </si>
  <si>
    <t>Принципал претензий по качеству и количеству переданного материала не имеет.</t>
  </si>
  <si>
    <t>СМЕТА</t>
  </si>
  <si>
    <t>Раздел 2 - 2 этаж</t>
  </si>
  <si>
    <t>200х50</t>
  </si>
  <si>
    <t>Доска обрезная (стропила)</t>
  </si>
  <si>
    <t>Доска обрезная (обрешетка)</t>
  </si>
  <si>
    <t>150х25</t>
  </si>
  <si>
    <t>Металлочерепица М28 Пурекс (Россия)
(ZA 265 г/кв.м.)</t>
  </si>
  <si>
    <t>Коньковый элемент</t>
  </si>
  <si>
    <t xml:space="preserve"> Снегодержатель с овальной трубой М2 (СТМ.2) 45х25</t>
  </si>
  <si>
    <t>Капельник</t>
  </si>
  <si>
    <t>Аэроэлемент конька/хребта для металлочерепицы Vent-Roll М 230 Al-алюминий 0,23*5 м</t>
  </si>
  <si>
    <t>Крепеж,герметик и т.д. на кровлю</t>
  </si>
  <si>
    <t>Брусок (вент. зазор)</t>
  </si>
  <si>
    <t>Балки перекрытия пола</t>
  </si>
  <si>
    <t>150х100</t>
  </si>
  <si>
    <t>Пароизоляция (пол)</t>
  </si>
  <si>
    <t>Утеплитель  Роквулл Лайт Баттс(полк)</t>
  </si>
  <si>
    <t>Доска пола А</t>
  </si>
  <si>
    <t>38мм</t>
  </si>
  <si>
    <t>Каркас пэшки</t>
  </si>
  <si>
    <t>150х50</t>
  </si>
  <si>
    <t>Имитация бруса (обшивка пэшки)</t>
  </si>
  <si>
    <t>Гидроизоляция на фронтоны</t>
  </si>
  <si>
    <t>Утеплитель Роквул Лайт Батсс (фронтоны)</t>
  </si>
  <si>
    <t>Пароизоляция (фронтоны)</t>
  </si>
  <si>
    <t>Брусок (доп.утепление фронтонов)</t>
  </si>
  <si>
    <t>Балки перекрытия потолка</t>
  </si>
  <si>
    <t>Каркас фронтонов</t>
  </si>
  <si>
    <t>Вагонка (потолок)</t>
  </si>
  <si>
    <t>Итого по смете</t>
  </si>
  <si>
    <t xml:space="preserve">Раздел 1 </t>
  </si>
  <si>
    <t>ПОТОЛКИ Покраска поверхности (1 слоя)</t>
  </si>
  <si>
    <t>Устройство открытой электроточки (выключатель /розетка</t>
  </si>
  <si>
    <t>Подключение светильников типа "Бра"</t>
  </si>
  <si>
    <t>стены Устройство паро-гидро-изоляции (1 слой)</t>
  </si>
  <si>
    <t xml:space="preserve">стены Устройство обрешетки под вагонку / декоративные панели (рейка 2х4 см) </t>
  </si>
  <si>
    <t>стены Обшивка вагонкой, декоративными панелями</t>
  </si>
  <si>
    <t>Установка плинтусов и уголков</t>
  </si>
  <si>
    <t>Покраска поверхности (1 слоя)</t>
  </si>
  <si>
    <t>разгрузка стройматериалов Подъем стройматериалов на этаж (квартиры)</t>
  </si>
  <si>
    <t>м</t>
  </si>
  <si>
    <t xml:space="preserve"> закупка стройматериалов</t>
  </si>
  <si>
    <t>Устройство межкомнотного дверного замка</t>
  </si>
  <si>
    <t>Устройство межкомнотного ручки с защелкой</t>
  </si>
  <si>
    <t>Раздел 2 - Доп. работы, не предусмотренные основной сметой</t>
  </si>
  <si>
    <t>Устройство межкомнатной двери разм. до 3 м2 (дверной блок, фурнитура, обналичка) с ручками или замками</t>
  </si>
  <si>
    <t>коментарии</t>
  </si>
  <si>
    <t xml:space="preserve">лесничный марш м.2 примерно </t>
  </si>
  <si>
    <t>без веранды</t>
  </si>
  <si>
    <t>СТЕНЫ Покраска поверхности (1 слоя)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</si>
</sst>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&quot;р.&quot;"/>
    <numFmt numFmtId="165" formatCode="[$-F800]dddd\,\ mmmm\ dd\,\ yyyy"/>
    <numFmt numFmtId="166" formatCode="#,##0.00_р_."/>
  </numFmts>
  <fonts count="23">
    <font>
      <sz val="10"/>
      <name val="Arial Cyr"/>
      <charset val="204"/>
    </font>
    <font>
      <sz val="8"/>
      <name val="Arial Cyr"/>
      <charset val="204"/>
    </font>
    <font>
      <i/>
      <u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sz val="9"/>
      <color indexed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indexed="8"/>
      <name val="Arial Cyr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22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2" fontId="3" fillId="0" borderId="0" xfId="0" applyNumberFormat="1" applyFont="1" applyAlignment="1">
      <alignment vertical="top"/>
    </xf>
    <xf numFmtId="166" fontId="3" fillId="0" borderId="0" xfId="0" applyNumberFormat="1" applyFont="1" applyAlignment="1">
      <alignment vertical="top"/>
    </xf>
    <xf numFmtId="166" fontId="6" fillId="0" borderId="0" xfId="0" applyNumberFormat="1" applyFont="1" applyAlignment="1">
      <alignment vertical="top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center" vertical="top" wrapText="1"/>
    </xf>
    <xf numFmtId="166" fontId="7" fillId="0" borderId="2" xfId="0" applyNumberFormat="1" applyFont="1" applyBorder="1" applyAlignment="1">
      <alignment horizontal="center" vertical="top" wrapText="1"/>
    </xf>
    <xf numFmtId="166" fontId="7" fillId="0" borderId="3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/>
    </xf>
    <xf numFmtId="1" fontId="3" fillId="0" borderId="5" xfId="0" applyNumberFormat="1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justify" wrapText="1"/>
    </xf>
    <xf numFmtId="0" fontId="3" fillId="0" borderId="5" xfId="0" applyFont="1" applyBorder="1" applyAlignment="1">
      <alignment horizontal="center" vertical="justify"/>
    </xf>
    <xf numFmtId="4" fontId="3" fillId="0" borderId="5" xfId="0" applyNumberFormat="1" applyFont="1" applyBorder="1" applyAlignment="1">
      <alignment horizontal="right" vertical="justify"/>
    </xf>
    <xf numFmtId="166" fontId="9" fillId="0" borderId="6" xfId="0" applyNumberFormat="1" applyFont="1" applyBorder="1" applyAlignment="1">
      <alignment vertical="justify"/>
    </xf>
    <xf numFmtId="0" fontId="3" fillId="0" borderId="5" xfId="0" applyFont="1" applyFill="1" applyBorder="1" applyAlignment="1">
      <alignment vertical="justify" wrapText="1"/>
    </xf>
    <xf numFmtId="0" fontId="3" fillId="0" borderId="5" xfId="0" applyFont="1" applyFill="1" applyBorder="1" applyAlignment="1">
      <alignment horizontal="center" vertical="justify"/>
    </xf>
    <xf numFmtId="0" fontId="3" fillId="0" borderId="5" xfId="0" applyFont="1" applyFill="1" applyBorder="1" applyAlignment="1">
      <alignment horizontal="left" vertical="justify" wrapText="1"/>
    </xf>
    <xf numFmtId="0" fontId="3" fillId="0" borderId="5" xfId="0" applyFont="1" applyFill="1" applyBorder="1" applyAlignment="1">
      <alignment horizontal="center" vertical="justify" wrapText="1"/>
    </xf>
    <xf numFmtId="4" fontId="3" fillId="0" borderId="5" xfId="0" applyNumberFormat="1" applyFont="1" applyFill="1" applyBorder="1" applyAlignment="1">
      <alignment horizontal="right" vertical="justify" wrapText="1"/>
    </xf>
    <xf numFmtId="10" fontId="3" fillId="0" borderId="5" xfId="0" applyNumberFormat="1" applyFont="1" applyFill="1" applyBorder="1" applyAlignment="1">
      <alignment horizontal="left" vertical="justify"/>
    </xf>
    <xf numFmtId="4" fontId="3" fillId="0" borderId="5" xfId="0" applyNumberFormat="1" applyFont="1" applyBorder="1" applyAlignment="1">
      <alignment horizontal="right" vertical="justify" wrapText="1"/>
    </xf>
    <xf numFmtId="10" fontId="3" fillId="0" borderId="5" xfId="0" applyNumberFormat="1" applyFont="1" applyFill="1" applyBorder="1" applyAlignment="1">
      <alignment vertical="justify"/>
    </xf>
    <xf numFmtId="4" fontId="3" fillId="0" borderId="5" xfId="0" applyNumberFormat="1" applyFont="1" applyBorder="1" applyAlignment="1">
      <alignment vertical="justify" wrapText="1"/>
    </xf>
    <xf numFmtId="2" fontId="3" fillId="0" borderId="5" xfId="0" applyNumberFormat="1" applyFont="1" applyFill="1" applyBorder="1" applyAlignment="1">
      <alignment horizontal="center" vertical="justify"/>
    </xf>
    <xf numFmtId="4" fontId="3" fillId="0" borderId="5" xfId="0" applyNumberFormat="1" applyFont="1" applyFill="1" applyBorder="1" applyAlignment="1">
      <alignment vertical="justify" wrapText="1"/>
    </xf>
    <xf numFmtId="4" fontId="3" fillId="0" borderId="5" xfId="0" applyNumberFormat="1" applyFont="1" applyFill="1" applyBorder="1" applyAlignment="1">
      <alignment vertical="justify"/>
    </xf>
    <xf numFmtId="166" fontId="9" fillId="0" borderId="6" xfId="0" applyNumberFormat="1" applyFont="1" applyFill="1" applyBorder="1" applyAlignment="1">
      <alignment vertical="justify"/>
    </xf>
    <xf numFmtId="49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2" fontId="6" fillId="0" borderId="0" xfId="0" applyNumberFormat="1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vertical="top"/>
    </xf>
    <xf numFmtId="4" fontId="6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0" fontId="2" fillId="4" borderId="0" xfId="0" applyFont="1" applyFill="1" applyAlignment="1">
      <alignment vertical="top" wrapText="1"/>
    </xf>
    <xf numFmtId="0" fontId="4" fillId="4" borderId="10" xfId="0" applyFont="1" applyFill="1" applyBorder="1" applyAlignment="1">
      <alignment vertical="top"/>
    </xf>
    <xf numFmtId="0" fontId="4" fillId="4" borderId="10" xfId="0" applyFont="1" applyFill="1" applyBorder="1" applyAlignment="1">
      <alignment horizontal="center" vertical="top"/>
    </xf>
    <xf numFmtId="2" fontId="4" fillId="4" borderId="0" xfId="0" applyNumberFormat="1" applyFont="1" applyFill="1" applyAlignment="1">
      <alignment vertical="top"/>
    </xf>
    <xf numFmtId="166" fontId="2" fillId="4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Alignment="1">
      <alignment vertical="top"/>
    </xf>
    <xf numFmtId="166" fontId="2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166" fontId="4" fillId="0" borderId="0" xfId="0" applyNumberFormat="1" applyFont="1" applyFill="1" applyAlignment="1">
      <alignment vertical="top"/>
    </xf>
    <xf numFmtId="0" fontId="14" fillId="4" borderId="1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2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Alignment="1">
      <alignment vertical="top"/>
    </xf>
    <xf numFmtId="49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6" fontId="7" fillId="0" borderId="0" xfId="0" applyNumberFormat="1" applyFont="1" applyAlignment="1">
      <alignment vertical="top"/>
    </xf>
    <xf numFmtId="14" fontId="4" fillId="0" borderId="0" xfId="0" applyNumberFormat="1" applyFont="1" applyFill="1" applyAlignment="1"/>
    <xf numFmtId="14" fontId="15" fillId="0" borderId="0" xfId="0" applyNumberFormat="1" applyFont="1" applyAlignment="1"/>
    <xf numFmtId="14" fontId="6" fillId="0" borderId="0" xfId="0" applyNumberFormat="1" applyFont="1" applyFill="1" applyAlignment="1">
      <alignment vertical="top"/>
    </xf>
    <xf numFmtId="14" fontId="3" fillId="0" borderId="0" xfId="0" applyNumberFormat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7" fillId="0" borderId="11" xfId="0" applyNumberFormat="1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164" fontId="7" fillId="0" borderId="12" xfId="0" applyNumberFormat="1" applyFont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0" fontId="3" fillId="0" borderId="4" xfId="0" applyNumberFormat="1" applyFont="1" applyFill="1" applyBorder="1" applyAlignment="1">
      <alignment horizontal="right" vertical="top"/>
    </xf>
    <xf numFmtId="2" fontId="10" fillId="2" borderId="5" xfId="0" applyNumberFormat="1" applyFont="1" applyFill="1" applyBorder="1" applyAlignment="1">
      <alignment horizontal="left" vertical="justify" wrapText="1"/>
    </xf>
    <xf numFmtId="2" fontId="10" fillId="2" borderId="5" xfId="0" applyNumberFormat="1" applyFont="1" applyFill="1" applyBorder="1" applyAlignment="1">
      <alignment horizontal="center" vertical="justify"/>
    </xf>
    <xf numFmtId="4" fontId="10" fillId="2" borderId="5" xfId="0" applyNumberFormat="1" applyFont="1" applyFill="1" applyBorder="1" applyAlignment="1">
      <alignment horizontal="right" vertical="justify" wrapText="1"/>
    </xf>
    <xf numFmtId="4" fontId="3" fillId="3" borderId="5" xfId="0" applyNumberFormat="1" applyFont="1" applyFill="1" applyBorder="1" applyAlignment="1">
      <alignment horizontal="right" vertical="justify" wrapText="1"/>
    </xf>
    <xf numFmtId="0" fontId="6" fillId="0" borderId="6" xfId="0" applyFont="1" applyFill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2" borderId="5" xfId="0" applyFont="1" applyFill="1" applyBorder="1" applyAlignment="1">
      <alignment vertical="justify" wrapText="1"/>
    </xf>
    <xf numFmtId="2" fontId="3" fillId="2" borderId="5" xfId="0" applyNumberFormat="1" applyFont="1" applyFill="1" applyBorder="1" applyAlignment="1">
      <alignment horizontal="center" vertical="justify"/>
    </xf>
    <xf numFmtId="4" fontId="3" fillId="2" borderId="5" xfId="0" applyNumberFormat="1" applyFont="1" applyFill="1" applyBorder="1" applyAlignment="1">
      <alignment horizontal="right" vertical="justify" wrapText="1"/>
    </xf>
    <xf numFmtId="4" fontId="3" fillId="2" borderId="5" xfId="0" applyNumberFormat="1" applyFont="1" applyFill="1" applyBorder="1" applyAlignment="1">
      <alignment horizontal="right" vertical="justify"/>
    </xf>
    <xf numFmtId="0" fontId="9" fillId="0" borderId="6" xfId="0" applyFont="1" applyBorder="1" applyAlignment="1">
      <alignment vertical="top" wrapText="1"/>
    </xf>
    <xf numFmtId="2" fontId="3" fillId="2" borderId="5" xfId="0" applyNumberFormat="1" applyFont="1" applyFill="1" applyBorder="1" applyAlignment="1">
      <alignment horizontal="left" vertical="justify"/>
    </xf>
    <xf numFmtId="4" fontId="3" fillId="5" borderId="5" xfId="0" applyNumberFormat="1" applyFont="1" applyFill="1" applyBorder="1" applyAlignment="1">
      <alignment horizontal="right" vertical="justify"/>
    </xf>
    <xf numFmtId="0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 wrapText="1"/>
    </xf>
    <xf numFmtId="0" fontId="12" fillId="0" borderId="0" xfId="0" applyFont="1" applyAlignment="1">
      <alignment vertical="top"/>
    </xf>
    <xf numFmtId="0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164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/>
    </xf>
    <xf numFmtId="1" fontId="3" fillId="6" borderId="4" xfId="0" applyNumberFormat="1" applyFont="1" applyFill="1" applyBorder="1" applyAlignment="1">
      <alignment horizontal="center" vertical="top"/>
    </xf>
    <xf numFmtId="0" fontId="3" fillId="6" borderId="5" xfId="0" applyFont="1" applyFill="1" applyBorder="1" applyAlignment="1">
      <alignment horizontal="left" vertical="justify" wrapText="1"/>
    </xf>
    <xf numFmtId="0" fontId="3" fillId="6" borderId="5" xfId="0" applyFont="1" applyFill="1" applyBorder="1" applyAlignment="1">
      <alignment horizontal="center" vertical="justify" wrapText="1"/>
    </xf>
    <xf numFmtId="4" fontId="3" fillId="6" borderId="5" xfId="0" applyNumberFormat="1" applyFont="1" applyFill="1" applyBorder="1" applyAlignment="1">
      <alignment horizontal="right" vertical="justify"/>
    </xf>
    <xf numFmtId="4" fontId="3" fillId="6" borderId="5" xfId="0" applyNumberFormat="1" applyFont="1" applyFill="1" applyBorder="1" applyAlignment="1">
      <alignment horizontal="right" vertical="justify" wrapText="1"/>
    </xf>
    <xf numFmtId="166" fontId="9" fillId="6" borderId="6" xfId="0" applyNumberFormat="1" applyFont="1" applyFill="1" applyBorder="1" applyAlignment="1">
      <alignment vertical="justify"/>
    </xf>
    <xf numFmtId="49" fontId="6" fillId="6" borderId="4" xfId="0" applyNumberFormat="1" applyFont="1" applyFill="1" applyBorder="1" applyAlignment="1">
      <alignment horizontal="right" vertical="top"/>
    </xf>
    <xf numFmtId="0" fontId="6" fillId="6" borderId="5" xfId="0" applyFont="1" applyFill="1" applyBorder="1" applyAlignment="1">
      <alignment vertical="top"/>
    </xf>
    <xf numFmtId="0" fontId="6" fillId="6" borderId="5" xfId="0" applyFont="1" applyFill="1" applyBorder="1" applyAlignment="1">
      <alignment horizontal="center" vertical="top"/>
    </xf>
    <xf numFmtId="2" fontId="6" fillId="6" borderId="5" xfId="0" applyNumberFormat="1" applyFont="1" applyFill="1" applyBorder="1" applyAlignment="1">
      <alignment vertical="top"/>
    </xf>
    <xf numFmtId="166" fontId="6" fillId="6" borderId="5" xfId="0" applyNumberFormat="1" applyFont="1" applyFill="1" applyBorder="1" applyAlignment="1">
      <alignment vertical="top"/>
    </xf>
    <xf numFmtId="0" fontId="6" fillId="6" borderId="5" xfId="0" applyFont="1" applyFill="1" applyBorder="1" applyAlignment="1">
      <alignment vertical="justify" wrapText="1"/>
    </xf>
    <xf numFmtId="4" fontId="6" fillId="6" borderId="6" xfId="0" applyNumberFormat="1" applyFont="1" applyFill="1" applyBorder="1" applyAlignment="1">
      <alignment vertical="top"/>
    </xf>
    <xf numFmtId="0" fontId="6" fillId="7" borderId="4" xfId="0" applyNumberFormat="1" applyFont="1" applyFill="1" applyBorder="1" applyAlignment="1">
      <alignment horizontal="right" vertical="top"/>
    </xf>
    <xf numFmtId="0" fontId="6" fillId="7" borderId="5" xfId="0" applyFont="1" applyFill="1" applyBorder="1" applyAlignment="1">
      <alignment vertical="top" wrapText="1"/>
    </xf>
    <xf numFmtId="0" fontId="6" fillId="7" borderId="5" xfId="0" applyFont="1" applyFill="1" applyBorder="1" applyAlignment="1">
      <alignment vertical="top"/>
    </xf>
    <xf numFmtId="166" fontId="6" fillId="7" borderId="5" xfId="0" applyNumberFormat="1" applyFont="1" applyFill="1" applyBorder="1" applyAlignment="1">
      <alignment vertical="top" wrapText="1"/>
    </xf>
    <xf numFmtId="0" fontId="6" fillId="7" borderId="6" xfId="0" applyFont="1" applyFill="1" applyBorder="1" applyAlignment="1">
      <alignment vertical="top"/>
    </xf>
    <xf numFmtId="0" fontId="6" fillId="7" borderId="15" xfId="0" applyNumberFormat="1" applyFont="1" applyFill="1" applyBorder="1" applyAlignment="1">
      <alignment horizontal="right" vertical="top"/>
    </xf>
    <xf numFmtId="0" fontId="6" fillId="7" borderId="16" xfId="0" applyFont="1" applyFill="1" applyBorder="1" applyAlignment="1">
      <alignment vertical="top" wrapText="1"/>
    </xf>
    <xf numFmtId="0" fontId="6" fillId="7" borderId="16" xfId="0" applyFont="1" applyFill="1" applyBorder="1" applyAlignment="1">
      <alignment horizontal="center" vertical="top"/>
    </xf>
    <xf numFmtId="2" fontId="6" fillId="7" borderId="16" xfId="0" applyNumberFormat="1" applyFont="1" applyFill="1" applyBorder="1" applyAlignment="1">
      <alignment vertical="top"/>
    </xf>
    <xf numFmtId="166" fontId="6" fillId="7" borderId="16" xfId="0" applyNumberFormat="1" applyFont="1" applyFill="1" applyBorder="1" applyAlignment="1">
      <alignment vertical="top" wrapText="1"/>
    </xf>
    <xf numFmtId="166" fontId="6" fillId="7" borderId="16" xfId="0" applyNumberFormat="1" applyFont="1" applyFill="1" applyBorder="1" applyAlignment="1">
      <alignment vertical="top"/>
    </xf>
    <xf numFmtId="4" fontId="6" fillId="7" borderId="17" xfId="0" applyNumberFormat="1" applyFont="1" applyFill="1" applyBorder="1" applyAlignment="1">
      <alignment horizontal="right" vertical="top"/>
    </xf>
    <xf numFmtId="0" fontId="3" fillId="7" borderId="7" xfId="0" applyNumberFormat="1" applyFont="1" applyFill="1" applyBorder="1" applyAlignment="1">
      <alignment horizontal="right" vertical="top"/>
    </xf>
    <xf numFmtId="2" fontId="16" fillId="7" borderId="8" xfId="0" applyNumberFormat="1" applyFont="1" applyFill="1" applyBorder="1" applyAlignment="1">
      <alignment horizontal="left" vertical="justify" wrapText="1"/>
    </xf>
    <xf numFmtId="2" fontId="10" fillId="7" borderId="8" xfId="0" applyNumberFormat="1" applyFont="1" applyFill="1" applyBorder="1" applyAlignment="1">
      <alignment horizontal="center" vertical="justify"/>
    </xf>
    <xf numFmtId="4" fontId="10" fillId="7" borderId="8" xfId="0" applyNumberFormat="1" applyFont="1" applyFill="1" applyBorder="1" applyAlignment="1">
      <alignment horizontal="right" vertical="justify" wrapText="1"/>
    </xf>
    <xf numFmtId="4" fontId="6" fillId="7" borderId="9" xfId="0" applyNumberFormat="1" applyFont="1" applyFill="1" applyBorder="1" applyAlignment="1">
      <alignment vertical="top"/>
    </xf>
    <xf numFmtId="2" fontId="10" fillId="4" borderId="5" xfId="0" applyNumberFormat="1" applyFont="1" applyFill="1" applyBorder="1" applyAlignment="1">
      <alignment horizontal="left" vertical="justify" wrapText="1"/>
    </xf>
    <xf numFmtId="2" fontId="17" fillId="4" borderId="5" xfId="0" applyNumberFormat="1" applyFont="1" applyFill="1" applyBorder="1" applyAlignment="1">
      <alignment horizontal="center" vertical="center" wrapText="1"/>
    </xf>
    <xf numFmtId="2" fontId="18" fillId="4" borderId="5" xfId="0" applyNumberFormat="1" applyFont="1" applyFill="1" applyBorder="1" applyAlignment="1">
      <alignment horizontal="right" vertical="center" wrapText="1"/>
    </xf>
    <xf numFmtId="43" fontId="17" fillId="4" borderId="5" xfId="0" applyNumberFormat="1" applyFont="1" applyFill="1" applyBorder="1" applyAlignment="1">
      <alignment horizontal="right" vertical="center" wrapText="1"/>
    </xf>
    <xf numFmtId="4" fontId="3" fillId="5" borderId="5" xfId="0" applyNumberFormat="1" applyFont="1" applyFill="1" applyBorder="1" applyAlignment="1">
      <alignment horizontal="right" vertical="justify" wrapText="1"/>
    </xf>
    <xf numFmtId="43" fontId="17" fillId="5" borderId="5" xfId="0" applyNumberFormat="1" applyFont="1" applyFill="1" applyBorder="1" applyAlignment="1">
      <alignment horizontal="center" vertical="center" wrapText="1"/>
    </xf>
    <xf numFmtId="4" fontId="10" fillId="4" borderId="5" xfId="0" applyNumberFormat="1" applyFont="1" applyFill="1" applyBorder="1" applyAlignment="1">
      <alignment horizontal="right" vertical="justify" wrapText="1"/>
    </xf>
    <xf numFmtId="2" fontId="0" fillId="4" borderId="5" xfId="0" applyNumberFormat="1" applyFill="1" applyBorder="1" applyAlignment="1">
      <alignment horizontal="left" vertical="center" wrapText="1"/>
    </xf>
    <xf numFmtId="2" fontId="0" fillId="4" borderId="5" xfId="0" applyNumberFormat="1" applyFont="1" applyFill="1" applyBorder="1" applyAlignment="1">
      <alignment horizontal="center" vertical="center" wrapText="1"/>
    </xf>
    <xf numFmtId="43" fontId="17" fillId="4" borderId="5" xfId="0" applyNumberFormat="1" applyFont="1" applyFill="1" applyBorder="1" applyAlignment="1">
      <alignment horizontal="center" vertical="center" wrapText="1"/>
    </xf>
    <xf numFmtId="2" fontId="0" fillId="4" borderId="5" xfId="0" applyNumberForma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top"/>
    </xf>
    <xf numFmtId="43" fontId="17" fillId="7" borderId="8" xfId="0" applyNumberFormat="1" applyFont="1" applyFill="1" applyBorder="1" applyAlignment="1">
      <alignment horizontal="center" vertical="center" wrapText="1"/>
    </xf>
    <xf numFmtId="2" fontId="0" fillId="4" borderId="5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top" wrapText="1"/>
    </xf>
    <xf numFmtId="1" fontId="3" fillId="6" borderId="7" xfId="0" applyNumberFormat="1" applyFont="1" applyFill="1" applyBorder="1" applyAlignment="1">
      <alignment horizontal="center" vertical="top"/>
    </xf>
    <xf numFmtId="0" fontId="3" fillId="6" borderId="8" xfId="0" applyFont="1" applyFill="1" applyBorder="1" applyAlignment="1">
      <alignment horizontal="left" vertical="justify" wrapText="1"/>
    </xf>
    <xf numFmtId="0" fontId="3" fillId="6" borderId="8" xfId="0" applyFont="1" applyFill="1" applyBorder="1" applyAlignment="1">
      <alignment horizontal="center" vertical="justify" wrapText="1"/>
    </xf>
    <xf numFmtId="4" fontId="3" fillId="6" borderId="8" xfId="0" applyNumberFormat="1" applyFont="1" applyFill="1" applyBorder="1" applyAlignment="1">
      <alignment horizontal="right" vertical="justify"/>
    </xf>
    <xf numFmtId="4" fontId="3" fillId="6" borderId="8" xfId="0" applyNumberFormat="1" applyFont="1" applyFill="1" applyBorder="1" applyAlignment="1">
      <alignment horizontal="right" vertical="justify" wrapText="1"/>
    </xf>
    <xf numFmtId="1" fontId="3" fillId="6" borderId="1" xfId="0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left" vertical="justify" wrapText="1"/>
    </xf>
    <xf numFmtId="0" fontId="3" fillId="6" borderId="2" xfId="0" applyFont="1" applyFill="1" applyBorder="1" applyAlignment="1">
      <alignment horizontal="center" vertical="justify" wrapText="1"/>
    </xf>
    <xf numFmtId="4" fontId="3" fillId="6" borderId="2" xfId="0" applyNumberFormat="1" applyFont="1" applyFill="1" applyBorder="1" applyAlignment="1">
      <alignment horizontal="right" vertical="justify"/>
    </xf>
    <xf numFmtId="4" fontId="3" fillId="6" borderId="2" xfId="0" applyNumberFormat="1" applyFont="1" applyFill="1" applyBorder="1" applyAlignment="1">
      <alignment horizontal="right" vertical="justify" wrapText="1"/>
    </xf>
    <xf numFmtId="166" fontId="9" fillId="6" borderId="3" xfId="0" applyNumberFormat="1" applyFont="1" applyFill="1" applyBorder="1" applyAlignment="1">
      <alignment vertical="justify"/>
    </xf>
    <xf numFmtId="0" fontId="6" fillId="6" borderId="8" xfId="0" applyFont="1" applyFill="1" applyBorder="1" applyAlignment="1">
      <alignment vertical="justify" wrapText="1"/>
    </xf>
    <xf numFmtId="166" fontId="6" fillId="6" borderId="9" xfId="0" applyNumberFormat="1" applyFont="1" applyFill="1" applyBorder="1" applyAlignment="1">
      <alignment vertical="justify"/>
    </xf>
    <xf numFmtId="0" fontId="6" fillId="6" borderId="2" xfId="0" applyFont="1" applyFill="1" applyBorder="1" applyAlignment="1">
      <alignment vertical="justify" wrapText="1"/>
    </xf>
    <xf numFmtId="1" fontId="6" fillId="6" borderId="7" xfId="0" applyNumberFormat="1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left" vertical="justify" wrapText="1"/>
    </xf>
    <xf numFmtId="0" fontId="6" fillId="6" borderId="8" xfId="0" applyFont="1" applyFill="1" applyBorder="1" applyAlignment="1">
      <alignment horizontal="center" vertical="justify" wrapText="1"/>
    </xf>
    <xf numFmtId="4" fontId="6" fillId="6" borderId="8" xfId="0" applyNumberFormat="1" applyFont="1" applyFill="1" applyBorder="1" applyAlignment="1">
      <alignment horizontal="right" vertical="justify"/>
    </xf>
    <xf numFmtId="4" fontId="6" fillId="6" borderId="8" xfId="0" applyNumberFormat="1" applyFont="1" applyFill="1" applyBorder="1" applyAlignment="1">
      <alignment horizontal="right" vertical="justify" wrapText="1"/>
    </xf>
    <xf numFmtId="1" fontId="6" fillId="6" borderId="1" xfId="0" applyNumberFormat="1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left" vertical="justify" wrapText="1"/>
    </xf>
    <xf numFmtId="0" fontId="6" fillId="6" borderId="2" xfId="0" applyFont="1" applyFill="1" applyBorder="1" applyAlignment="1">
      <alignment horizontal="center" vertical="justify" wrapText="1"/>
    </xf>
    <xf numFmtId="4" fontId="6" fillId="6" borderId="2" xfId="0" applyNumberFormat="1" applyFont="1" applyFill="1" applyBorder="1" applyAlignment="1">
      <alignment horizontal="right" vertical="justify"/>
    </xf>
    <xf numFmtId="4" fontId="6" fillId="6" borderId="2" xfId="0" applyNumberFormat="1" applyFont="1" applyFill="1" applyBorder="1" applyAlignment="1">
      <alignment horizontal="right" vertical="justify" wrapText="1"/>
    </xf>
    <xf numFmtId="166" fontId="11" fillId="6" borderId="3" xfId="0" applyNumberFormat="1" applyFont="1" applyFill="1" applyBorder="1" applyAlignment="1">
      <alignment vertical="justify"/>
    </xf>
    <xf numFmtId="166" fontId="6" fillId="6" borderId="3" xfId="0" applyNumberFormat="1" applyFont="1" applyFill="1" applyBorder="1" applyAlignment="1">
      <alignment vertical="justify"/>
    </xf>
    <xf numFmtId="0" fontId="6" fillId="6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/>
    </xf>
    <xf numFmtId="0" fontId="17" fillId="0" borderId="5" xfId="0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vertical="top"/>
    </xf>
    <xf numFmtId="166" fontId="0" fillId="0" borderId="5" xfId="0" applyNumberFormat="1" applyFont="1" applyFill="1" applyBorder="1" applyAlignment="1">
      <alignment vertical="top"/>
    </xf>
    <xf numFmtId="4" fontId="0" fillId="0" borderId="5" xfId="0" applyNumberFormat="1" applyFont="1" applyFill="1" applyBorder="1" applyAlignment="1">
      <alignment vertical="top"/>
    </xf>
    <xf numFmtId="0" fontId="0" fillId="0" borderId="5" xfId="0" applyFont="1" applyFill="1" applyBorder="1" applyAlignment="1">
      <alignment vertical="top" wrapText="1"/>
    </xf>
    <xf numFmtId="0" fontId="6" fillId="6" borderId="5" xfId="0" applyFont="1" applyFill="1" applyBorder="1" applyAlignment="1">
      <alignment horizontal="left" vertical="top" wrapText="1"/>
    </xf>
    <xf numFmtId="49" fontId="6" fillId="6" borderId="7" xfId="0" applyNumberFormat="1" applyFont="1" applyFill="1" applyBorder="1" applyAlignment="1">
      <alignment horizontal="right" vertical="top"/>
    </xf>
    <xf numFmtId="0" fontId="7" fillId="6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/>
    </xf>
    <xf numFmtId="0" fontId="6" fillId="6" borderId="8" xfId="0" applyFont="1" applyFill="1" applyBorder="1" applyAlignment="1">
      <alignment horizontal="center" vertical="top"/>
    </xf>
    <xf numFmtId="2" fontId="6" fillId="6" borderId="8" xfId="0" applyNumberFormat="1" applyFont="1" applyFill="1" applyBorder="1" applyAlignment="1">
      <alignment vertical="top"/>
    </xf>
    <xf numFmtId="166" fontId="6" fillId="6" borderId="8" xfId="0" applyNumberFormat="1" applyFont="1" applyFill="1" applyBorder="1" applyAlignment="1">
      <alignment vertical="top"/>
    </xf>
    <xf numFmtId="4" fontId="6" fillId="6" borderId="9" xfId="0" applyNumberFormat="1" applyFont="1" applyFill="1" applyBorder="1" applyAlignment="1">
      <alignment vertical="top"/>
    </xf>
    <xf numFmtId="166" fontId="3" fillId="6" borderId="8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left" vertical="top"/>
    </xf>
    <xf numFmtId="0" fontId="19" fillId="0" borderId="19" xfId="0" applyFont="1" applyBorder="1"/>
    <xf numFmtId="0" fontId="5" fillId="0" borderId="19" xfId="0" applyFont="1" applyBorder="1" applyAlignment="1">
      <alignment vertical="top"/>
    </xf>
    <xf numFmtId="164" fontId="5" fillId="0" borderId="19" xfId="0" applyNumberFormat="1" applyFont="1" applyBorder="1" applyAlignment="1">
      <alignment vertical="top" wrapText="1"/>
    </xf>
    <xf numFmtId="0" fontId="5" fillId="0" borderId="19" xfId="0" applyFont="1" applyBorder="1" applyAlignment="1">
      <alignment horizontal="right" vertical="top"/>
    </xf>
    <xf numFmtId="0" fontId="20" fillId="0" borderId="0" xfId="0" applyFont="1" applyFill="1"/>
    <xf numFmtId="49" fontId="3" fillId="0" borderId="0" xfId="0" applyNumberFormat="1" applyFont="1" applyFill="1" applyAlignment="1">
      <alignment vertical="top"/>
    </xf>
    <xf numFmtId="165" fontId="4" fillId="0" borderId="0" xfId="0" applyNumberFormat="1" applyFont="1" applyFill="1" applyBorder="1" applyAlignment="1">
      <alignment horizontal="right" vertical="top" wrapText="1"/>
    </xf>
    <xf numFmtId="2" fontId="10" fillId="4" borderId="5" xfId="0" applyNumberFormat="1" applyFont="1" applyFill="1" applyBorder="1" applyAlignment="1">
      <alignment horizontal="center" vertical="justify"/>
    </xf>
    <xf numFmtId="0" fontId="3" fillId="0" borderId="14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4" fontId="3" fillId="0" borderId="5" xfId="0" applyNumberFormat="1" applyFont="1" applyFill="1" applyBorder="1" applyAlignment="1">
      <alignment horizontal="right" vertical="justify"/>
    </xf>
    <xf numFmtId="0" fontId="6" fillId="0" borderId="6" xfId="0" applyFont="1" applyFill="1" applyBorder="1" applyAlignment="1">
      <alignment vertical="top" wrapText="1"/>
    </xf>
    <xf numFmtId="0" fontId="7" fillId="0" borderId="0" xfId="0" applyFont="1" applyBorder="1" applyAlignment="1">
      <alignment horizontal="right" vertical="top"/>
    </xf>
    <xf numFmtId="0" fontId="21" fillId="0" borderId="4" xfId="0" applyNumberFormat="1" applyFont="1" applyFill="1" applyBorder="1" applyAlignment="1">
      <alignment horizontal="right" vertical="top"/>
    </xf>
    <xf numFmtId="0" fontId="22" fillId="4" borderId="5" xfId="0" applyFont="1" applyFill="1" applyBorder="1" applyAlignment="1">
      <alignment vertical="justify"/>
    </xf>
    <xf numFmtId="2" fontId="21" fillId="4" borderId="5" xfId="0" applyNumberFormat="1" applyFont="1" applyFill="1" applyBorder="1" applyAlignment="1">
      <alignment horizontal="left" vertical="justify" wrapText="1"/>
    </xf>
    <xf numFmtId="2" fontId="21" fillId="2" borderId="5" xfId="0" applyNumberFormat="1" applyFont="1" applyFill="1" applyBorder="1" applyAlignment="1">
      <alignment horizontal="left" vertical="justify" wrapText="1"/>
    </xf>
    <xf numFmtId="0" fontId="6" fillId="0" borderId="0" xfId="0" applyFont="1" applyFill="1" applyAlignment="1">
      <alignment horizontal="center" vertical="top"/>
    </xf>
    <xf numFmtId="14" fontId="4" fillId="4" borderId="0" xfId="0" applyNumberFormat="1" applyFont="1" applyFill="1" applyAlignment="1"/>
    <xf numFmtId="14" fontId="15" fillId="0" borderId="0" xfId="0" applyNumberFormat="1" applyFont="1" applyAlignment="1"/>
    <xf numFmtId="0" fontId="6" fillId="0" borderId="0" xfId="0" applyFont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K56"/>
  <sheetViews>
    <sheetView tabSelected="1" zoomScaleNormal="100" workbookViewId="0">
      <selection activeCell="G27" sqref="G27"/>
    </sheetView>
  </sheetViews>
  <sheetFormatPr defaultColWidth="9.140625" defaultRowHeight="12"/>
  <cols>
    <col min="1" max="1" width="3.28515625" style="107" customWidth="1"/>
    <col min="2" max="2" width="109.85546875" style="65" customWidth="1"/>
    <col min="3" max="3" width="7.28515625" style="65" customWidth="1"/>
    <col min="4" max="4" width="8.7109375" style="65" customWidth="1"/>
    <col min="5" max="5" width="9.7109375" style="111" customWidth="1"/>
    <col min="6" max="6" width="11.7109375" style="111" customWidth="1"/>
    <col min="7" max="7" width="13.7109375" style="112" customWidth="1"/>
    <col min="8" max="8" width="55.140625" style="65" customWidth="1"/>
    <col min="9" max="16384" width="9.140625" style="65"/>
  </cols>
  <sheetData>
    <row r="1" spans="1:11">
      <c r="A1" s="200"/>
      <c r="B1" s="108"/>
      <c r="C1" s="108"/>
      <c r="D1" s="108"/>
      <c r="E1" s="109"/>
      <c r="F1" s="109"/>
      <c r="G1" s="110"/>
      <c r="H1" s="74"/>
      <c r="I1" s="74"/>
      <c r="J1" s="74"/>
      <c r="K1" s="74"/>
    </row>
    <row r="2" spans="1:11">
      <c r="A2" s="200"/>
      <c r="B2" s="108"/>
      <c r="C2" s="108"/>
      <c r="D2" s="108"/>
      <c r="E2" s="109"/>
      <c r="F2" s="109"/>
      <c r="G2" s="110"/>
      <c r="H2" s="74"/>
      <c r="I2" s="74"/>
      <c r="J2" s="74"/>
      <c r="K2" s="74"/>
    </row>
    <row r="3" spans="1:11" s="80" customFormat="1" ht="13.5" customHeight="1" thickBot="1">
      <c r="A3" s="201"/>
      <c r="B3" s="202"/>
      <c r="C3" s="202"/>
      <c r="D3" s="202"/>
      <c r="E3" s="203"/>
      <c r="F3" s="203"/>
      <c r="G3" s="204"/>
    </row>
    <row r="4" spans="1:11" s="85" customFormat="1">
      <c r="A4" s="200"/>
      <c r="B4" s="108"/>
      <c r="C4" s="108"/>
      <c r="D4" s="108"/>
      <c r="E4" s="109"/>
      <c r="F4" s="109"/>
      <c r="G4" s="110"/>
    </row>
    <row r="5" spans="1:11" s="80" customFormat="1" ht="13.5" thickBot="1">
      <c r="A5" s="218" t="s">
        <v>79</v>
      </c>
      <c r="B5" s="218"/>
      <c r="C5" s="218"/>
      <c r="D5" s="218"/>
      <c r="E5" s="218"/>
      <c r="F5" s="218"/>
      <c r="G5" s="207"/>
      <c r="I5" s="85"/>
    </row>
    <row r="6" spans="1:11" ht="72.75" thickBot="1">
      <c r="A6" s="75" t="s">
        <v>20</v>
      </c>
      <c r="B6" s="76" t="s">
        <v>0</v>
      </c>
      <c r="C6" s="77" t="s">
        <v>23</v>
      </c>
      <c r="D6" s="77" t="s">
        <v>24</v>
      </c>
      <c r="E6" s="78" t="s">
        <v>25</v>
      </c>
      <c r="F6" s="78" t="s">
        <v>1</v>
      </c>
      <c r="G6" s="79" t="s">
        <v>3</v>
      </c>
      <c r="I6" s="85"/>
    </row>
    <row r="7" spans="1:11" ht="12.75">
      <c r="A7" s="81">
        <v>1</v>
      </c>
      <c r="B7" s="82">
        <v>2</v>
      </c>
      <c r="C7" s="82">
        <v>3</v>
      </c>
      <c r="D7" s="82">
        <v>4</v>
      </c>
      <c r="E7" s="83">
        <v>5</v>
      </c>
      <c r="F7" s="83">
        <v>6</v>
      </c>
      <c r="G7" s="84">
        <v>7</v>
      </c>
      <c r="I7" s="85"/>
    </row>
    <row r="8" spans="1:11" ht="12.75">
      <c r="A8" s="126"/>
      <c r="B8" s="127" t="s">
        <v>109</v>
      </c>
      <c r="C8" s="128"/>
      <c r="D8" s="128"/>
      <c r="E8" s="129"/>
      <c r="F8" s="129"/>
      <c r="G8" s="130"/>
      <c r="H8" s="65" t="s">
        <v>125</v>
      </c>
      <c r="I8" s="85"/>
    </row>
    <row r="9" spans="1:11" ht="12.75">
      <c r="A9" s="214">
        <v>1</v>
      </c>
      <c r="B9" s="215" t="s">
        <v>124</v>
      </c>
      <c r="C9" s="144" t="s">
        <v>47</v>
      </c>
      <c r="D9" s="145">
        <v>9</v>
      </c>
      <c r="E9" s="146">
        <v>1800</v>
      </c>
      <c r="F9" s="148">
        <f>D9*E9</f>
        <v>16200</v>
      </c>
      <c r="G9" s="91"/>
      <c r="I9" s="85"/>
    </row>
    <row r="10" spans="1:11" ht="12.75">
      <c r="A10" s="214">
        <v>2</v>
      </c>
      <c r="B10" s="215" t="s">
        <v>110</v>
      </c>
      <c r="C10" s="144" t="s">
        <v>47</v>
      </c>
      <c r="D10" s="145">
        <v>110</v>
      </c>
      <c r="E10" s="146">
        <v>100</v>
      </c>
      <c r="F10" s="148">
        <f>D10*E10</f>
        <v>11000</v>
      </c>
      <c r="G10" s="91"/>
      <c r="H10" s="65" t="s">
        <v>127</v>
      </c>
      <c r="I10" s="85"/>
    </row>
    <row r="11" spans="1:11" ht="12.75">
      <c r="A11" s="214">
        <v>3</v>
      </c>
      <c r="B11" s="216" t="s">
        <v>128</v>
      </c>
      <c r="C11" s="88" t="s">
        <v>47</v>
      </c>
      <c r="D11" s="89">
        <v>15</v>
      </c>
      <c r="E11" s="89">
        <v>70</v>
      </c>
      <c r="F11" s="147">
        <f t="shared" ref="F11" si="0">D11*E11</f>
        <v>1050</v>
      </c>
      <c r="G11" s="212"/>
      <c r="H11" s="65" t="s">
        <v>126</v>
      </c>
      <c r="I11" s="85"/>
    </row>
    <row r="12" spans="1:11" ht="12.75">
      <c r="A12" s="214">
        <v>4</v>
      </c>
      <c r="B12" s="217" t="s">
        <v>111</v>
      </c>
      <c r="C12" s="88">
        <v>1</v>
      </c>
      <c r="D12" s="89">
        <v>5</v>
      </c>
      <c r="E12" s="89">
        <v>300</v>
      </c>
      <c r="F12" s="90">
        <f t="shared" ref="F12:F26" si="1">D12*E12</f>
        <v>1500</v>
      </c>
      <c r="G12" s="92"/>
      <c r="I12" s="85"/>
    </row>
    <row r="13" spans="1:11" ht="12.75">
      <c r="A13" s="214">
        <v>5</v>
      </c>
      <c r="B13" s="217" t="s">
        <v>112</v>
      </c>
      <c r="C13" s="88">
        <v>1</v>
      </c>
      <c r="D13" s="89">
        <v>14</v>
      </c>
      <c r="E13" s="89">
        <v>400</v>
      </c>
      <c r="F13" s="90">
        <f t="shared" si="1"/>
        <v>5600</v>
      </c>
      <c r="G13" s="92"/>
      <c r="I13" s="85"/>
    </row>
    <row r="14" spans="1:11" ht="12.75">
      <c r="A14" s="86">
        <v>6</v>
      </c>
      <c r="B14" s="87"/>
      <c r="C14" s="88" t="s">
        <v>47</v>
      </c>
      <c r="D14" s="89">
        <v>0</v>
      </c>
      <c r="E14" s="89">
        <v>0</v>
      </c>
      <c r="F14" s="90">
        <f t="shared" si="1"/>
        <v>0</v>
      </c>
      <c r="G14" s="92"/>
      <c r="I14" s="85"/>
    </row>
    <row r="15" spans="1:11" ht="12.75">
      <c r="A15" s="86">
        <v>7</v>
      </c>
      <c r="B15" s="87" t="s">
        <v>113</v>
      </c>
      <c r="C15" s="88" t="s">
        <v>47</v>
      </c>
      <c r="D15" s="89">
        <v>24</v>
      </c>
      <c r="E15" s="89">
        <v>50</v>
      </c>
      <c r="F15" s="90">
        <f t="shared" si="1"/>
        <v>1200</v>
      </c>
      <c r="G15" s="92"/>
      <c r="I15" s="85"/>
    </row>
    <row r="16" spans="1:11" ht="12.75">
      <c r="A16" s="86">
        <v>8</v>
      </c>
      <c r="B16" s="87" t="s">
        <v>114</v>
      </c>
      <c r="C16" s="88" t="s">
        <v>47</v>
      </c>
      <c r="D16" s="89">
        <v>0</v>
      </c>
      <c r="E16" s="89">
        <v>0</v>
      </c>
      <c r="F16" s="90">
        <f t="shared" si="1"/>
        <v>0</v>
      </c>
      <c r="G16" s="209"/>
      <c r="I16" s="85"/>
    </row>
    <row r="17" spans="1:9" ht="12.75">
      <c r="A17" s="86">
        <v>9</v>
      </c>
      <c r="B17" s="143" t="s">
        <v>115</v>
      </c>
      <c r="C17" s="208" t="s">
        <v>47</v>
      </c>
      <c r="D17" s="149">
        <v>24</v>
      </c>
      <c r="E17" s="149">
        <v>250</v>
      </c>
      <c r="F17" s="147">
        <f t="shared" si="1"/>
        <v>6000</v>
      </c>
      <c r="G17" s="209"/>
      <c r="I17" s="85"/>
    </row>
    <row r="18" spans="1:9" ht="12.75">
      <c r="A18" s="86">
        <v>10</v>
      </c>
      <c r="B18" s="143" t="s">
        <v>116</v>
      </c>
      <c r="C18" s="208" t="s">
        <v>41</v>
      </c>
      <c r="D18" s="149">
        <v>0</v>
      </c>
      <c r="E18" s="149">
        <v>0</v>
      </c>
      <c r="F18" s="147">
        <f t="shared" si="1"/>
        <v>0</v>
      </c>
      <c r="G18" s="209"/>
      <c r="I18" s="85"/>
    </row>
    <row r="19" spans="1:9" ht="12.75">
      <c r="A19" s="86">
        <v>11</v>
      </c>
      <c r="B19" s="143" t="s">
        <v>117</v>
      </c>
      <c r="C19" s="208" t="s">
        <v>41</v>
      </c>
      <c r="D19" s="149">
        <v>0</v>
      </c>
      <c r="E19" s="149">
        <v>0</v>
      </c>
      <c r="F19" s="147">
        <f t="shared" si="1"/>
        <v>0</v>
      </c>
      <c r="G19" s="209"/>
      <c r="I19" s="85"/>
    </row>
    <row r="20" spans="1:9" ht="12.75">
      <c r="A20" s="86">
        <v>12</v>
      </c>
      <c r="B20" s="143"/>
      <c r="C20" s="208" t="s">
        <v>12</v>
      </c>
      <c r="D20" s="149">
        <v>0</v>
      </c>
      <c r="E20" s="149">
        <v>0</v>
      </c>
      <c r="F20" s="147">
        <f t="shared" si="1"/>
        <v>0</v>
      </c>
      <c r="G20" s="210"/>
      <c r="I20" s="85"/>
    </row>
    <row r="21" spans="1:9" ht="12.75">
      <c r="A21" s="86">
        <v>13</v>
      </c>
      <c r="B21" s="150" t="s">
        <v>121</v>
      </c>
      <c r="C21" s="151">
        <v>1</v>
      </c>
      <c r="D21" s="152">
        <v>0</v>
      </c>
      <c r="E21" s="146">
        <v>0</v>
      </c>
      <c r="F21" s="148">
        <f t="shared" si="1"/>
        <v>0</v>
      </c>
      <c r="G21" s="210"/>
      <c r="I21" s="85"/>
    </row>
    <row r="22" spans="1:9" ht="12.75">
      <c r="A22" s="86">
        <v>14</v>
      </c>
      <c r="B22" s="150" t="s">
        <v>122</v>
      </c>
      <c r="C22" s="151">
        <v>1</v>
      </c>
      <c r="D22" s="152">
        <v>0</v>
      </c>
      <c r="E22" s="146">
        <v>0</v>
      </c>
      <c r="F22" s="148">
        <f t="shared" si="1"/>
        <v>0</v>
      </c>
      <c r="G22" s="210"/>
      <c r="I22" s="85"/>
    </row>
    <row r="23" spans="1:9" ht="12.75">
      <c r="A23" s="86">
        <v>15</v>
      </c>
      <c r="B23" s="150"/>
      <c r="C23" s="153" t="s">
        <v>41</v>
      </c>
      <c r="D23" s="152"/>
      <c r="E23" s="146">
        <v>0</v>
      </c>
      <c r="F23" s="148">
        <f t="shared" si="1"/>
        <v>0</v>
      </c>
      <c r="G23" s="210"/>
      <c r="I23" s="85"/>
    </row>
    <row r="24" spans="1:9" ht="12.75">
      <c r="A24" s="86">
        <v>16</v>
      </c>
      <c r="B24" s="156"/>
      <c r="C24" s="151" t="s">
        <v>48</v>
      </c>
      <c r="D24" s="152">
        <v>0</v>
      </c>
      <c r="E24" s="152">
        <v>0</v>
      </c>
      <c r="F24" s="148">
        <f t="shared" si="1"/>
        <v>0</v>
      </c>
      <c r="G24" s="210"/>
      <c r="I24" s="85"/>
    </row>
    <row r="25" spans="1:9" ht="12.75">
      <c r="A25" s="86">
        <v>17</v>
      </c>
      <c r="B25" s="143"/>
      <c r="C25" s="88"/>
      <c r="D25" s="89">
        <v>0</v>
      </c>
      <c r="E25" s="89">
        <v>0</v>
      </c>
      <c r="F25" s="148">
        <f t="shared" si="1"/>
        <v>0</v>
      </c>
      <c r="G25" s="92"/>
      <c r="I25" s="85"/>
    </row>
    <row r="26" spans="1:9" ht="15.75" customHeight="1">
      <c r="A26" s="86">
        <v>18</v>
      </c>
      <c r="B26" s="87"/>
      <c r="C26" s="88" t="s">
        <v>48</v>
      </c>
      <c r="D26" s="89">
        <v>0</v>
      </c>
      <c r="E26" s="89">
        <v>0</v>
      </c>
      <c r="F26" s="148">
        <f t="shared" si="1"/>
        <v>0</v>
      </c>
      <c r="G26" s="92"/>
      <c r="I26" s="85"/>
    </row>
    <row r="27" spans="1:9" ht="13.5" thickBot="1">
      <c r="A27" s="138"/>
      <c r="B27" s="139" t="s">
        <v>2</v>
      </c>
      <c r="C27" s="140"/>
      <c r="D27" s="141"/>
      <c r="E27" s="141"/>
      <c r="F27" s="155"/>
      <c r="G27" s="142">
        <f>SUM(F9:F26)</f>
        <v>42550</v>
      </c>
      <c r="I27" s="85"/>
    </row>
    <row r="28" spans="1:9" ht="12.75">
      <c r="A28" s="126"/>
      <c r="B28" s="127" t="s">
        <v>123</v>
      </c>
      <c r="C28" s="128"/>
      <c r="D28" s="128"/>
      <c r="E28" s="129"/>
      <c r="F28" s="129"/>
      <c r="G28" s="154"/>
      <c r="I28" s="85"/>
    </row>
    <row r="29" spans="1:9" ht="14.25" customHeight="1">
      <c r="A29" s="86">
        <v>1</v>
      </c>
      <c r="B29" s="98" t="s">
        <v>18</v>
      </c>
      <c r="C29" s="94" t="s">
        <v>39</v>
      </c>
      <c r="D29" s="96">
        <v>0</v>
      </c>
      <c r="E29" s="96">
        <v>300</v>
      </c>
      <c r="F29" s="99">
        <f>D29*E29</f>
        <v>0</v>
      </c>
      <c r="G29" s="97" t="s">
        <v>17</v>
      </c>
      <c r="I29" s="85"/>
    </row>
    <row r="30" spans="1:9" ht="22.5">
      <c r="A30" s="86">
        <v>2</v>
      </c>
      <c r="B30" s="93" t="s">
        <v>120</v>
      </c>
      <c r="C30" s="94">
        <v>1</v>
      </c>
      <c r="D30" s="95">
        <v>0</v>
      </c>
      <c r="E30" s="95">
        <v>3000</v>
      </c>
      <c r="F30" s="99">
        <f>D30*E30</f>
        <v>0</v>
      </c>
      <c r="G30" s="97" t="s">
        <v>17</v>
      </c>
      <c r="I30" s="85"/>
    </row>
    <row r="31" spans="1:9" ht="22.5">
      <c r="A31" s="86">
        <v>3</v>
      </c>
      <c r="B31" s="93" t="s">
        <v>118</v>
      </c>
      <c r="C31" s="94" t="s">
        <v>119</v>
      </c>
      <c r="D31" s="95">
        <v>0</v>
      </c>
      <c r="E31" s="95">
        <v>300</v>
      </c>
      <c r="F31" s="99">
        <f>D31*E31</f>
        <v>0</v>
      </c>
      <c r="G31" s="97" t="s">
        <v>17</v>
      </c>
      <c r="I31" s="85"/>
    </row>
    <row r="32" spans="1:9" ht="13.5" thickBot="1">
      <c r="A32" s="131"/>
      <c r="B32" s="132" t="s">
        <v>50</v>
      </c>
      <c r="C32" s="133"/>
      <c r="D32" s="134"/>
      <c r="E32" s="135"/>
      <c r="F32" s="136"/>
      <c r="G32" s="137">
        <f>SUM(F29:F31)</f>
        <v>0</v>
      </c>
      <c r="I32" s="85"/>
    </row>
    <row r="33" spans="1:9" ht="12.75">
      <c r="A33" s="100"/>
      <c r="B33" s="4"/>
      <c r="C33" s="4"/>
      <c r="D33" s="4"/>
      <c r="E33" s="101"/>
      <c r="F33" s="101"/>
      <c r="G33" s="102"/>
      <c r="I33" s="85"/>
    </row>
    <row r="34" spans="1:9" ht="12.75">
      <c r="A34" s="103"/>
      <c r="B34" s="104" t="s">
        <v>108</v>
      </c>
      <c r="C34" s="104"/>
      <c r="D34" s="104"/>
      <c r="E34" s="105"/>
      <c r="F34" s="105"/>
      <c r="G34" s="65"/>
      <c r="H34" s="85"/>
    </row>
    <row r="35" spans="1:9">
      <c r="C35" s="108"/>
      <c r="D35" s="108"/>
      <c r="E35" s="109"/>
      <c r="F35" s="109"/>
      <c r="G35" s="213"/>
      <c r="I35" s="85"/>
    </row>
    <row r="36" spans="1:9">
      <c r="I36" s="85"/>
    </row>
    <row r="37" spans="1:9">
      <c r="I37" s="85"/>
    </row>
    <row r="38" spans="1:9">
      <c r="I38" s="85"/>
    </row>
    <row r="39" spans="1:9">
      <c r="I39" s="85"/>
    </row>
    <row r="40" spans="1:9">
      <c r="H40" s="80"/>
      <c r="I40" s="85"/>
    </row>
    <row r="41" spans="1:9">
      <c r="I41" s="85"/>
    </row>
    <row r="42" spans="1:9" ht="18" customHeight="1">
      <c r="I42" s="85"/>
    </row>
    <row r="43" spans="1:9">
      <c r="I43" s="85"/>
    </row>
    <row r="44" spans="1:9">
      <c r="I44" s="85"/>
    </row>
    <row r="45" spans="1:9" s="80" customFormat="1">
      <c r="A45" s="107"/>
      <c r="B45" s="65"/>
      <c r="C45" s="65"/>
      <c r="D45" s="65"/>
      <c r="E45" s="111"/>
      <c r="F45" s="111"/>
      <c r="G45" s="112"/>
      <c r="H45" s="106"/>
      <c r="I45" s="85"/>
    </row>
    <row r="46" spans="1:9">
      <c r="I46" s="85"/>
    </row>
    <row r="47" spans="1:9">
      <c r="I47" s="85"/>
    </row>
    <row r="48" spans="1:9">
      <c r="I48" s="85"/>
    </row>
    <row r="49" spans="1:8" ht="12" customHeight="1"/>
    <row r="50" spans="1:8" s="106" customFormat="1" ht="12" customHeight="1">
      <c r="A50" s="107"/>
      <c r="B50" s="65"/>
      <c r="C50" s="65"/>
      <c r="D50" s="65"/>
      <c r="E50" s="111"/>
      <c r="F50" s="111"/>
      <c r="G50" s="112"/>
      <c r="H50" s="65"/>
    </row>
    <row r="51" spans="1:8" ht="12" customHeight="1"/>
    <row r="52" spans="1:8" ht="12" customHeight="1"/>
    <row r="53" spans="1:8" ht="12" customHeight="1"/>
    <row r="54" spans="1:8" ht="12" customHeight="1"/>
    <row r="55" spans="1:8" ht="12" customHeight="1"/>
    <row r="56" spans="1:8" ht="12" customHeight="1"/>
  </sheetData>
  <autoFilter ref="A6:G34"/>
  <mergeCells count="1">
    <mergeCell ref="A5:F5"/>
  </mergeCells>
  <phoneticPr fontId="1" type="noConversion"/>
  <pageMargins left="0.47244094488188981" right="0.47244094488188981" top="0.19685039370078741" bottom="0.19685039370078741" header="0.23622047244094491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2"/>
  </sheetPr>
  <dimension ref="A1:H103"/>
  <sheetViews>
    <sheetView topLeftCell="A27" workbookViewId="0">
      <selection activeCell="C40" sqref="C40"/>
    </sheetView>
  </sheetViews>
  <sheetFormatPr defaultColWidth="9.140625" defaultRowHeight="12.75"/>
  <cols>
    <col min="1" max="1" width="3.28515625" style="1" customWidth="1"/>
    <col min="2" max="2" width="30.7109375" style="1" customWidth="1"/>
    <col min="3" max="3" width="8.7109375" style="1" customWidth="1"/>
    <col min="4" max="4" width="6.7109375" style="1" customWidth="1"/>
    <col min="5" max="5" width="8.7109375" style="1" customWidth="1"/>
    <col min="6" max="6" width="9.7109375" style="1" customWidth="1"/>
    <col min="7" max="7" width="11.7109375" style="1" customWidth="1"/>
    <col min="8" max="8" width="13.7109375" style="1" customWidth="1"/>
    <col min="9" max="16384" width="9.140625" style="1"/>
  </cols>
  <sheetData>
    <row r="1" spans="1:8">
      <c r="A1" s="200" t="s">
        <v>74</v>
      </c>
      <c r="B1" s="108"/>
      <c r="C1" s="108"/>
      <c r="D1" s="108"/>
      <c r="E1" s="109"/>
      <c r="F1" s="109"/>
      <c r="G1" s="110"/>
      <c r="H1" s="65"/>
    </row>
    <row r="2" spans="1:8">
      <c r="A2" s="200" t="s">
        <v>75</v>
      </c>
      <c r="B2" s="108"/>
      <c r="C2" s="108"/>
      <c r="D2" s="108"/>
      <c r="E2" s="109"/>
      <c r="F2" s="109"/>
      <c r="G2" s="110"/>
      <c r="H2" s="65"/>
    </row>
    <row r="3" spans="1:8" ht="13.5" thickBot="1">
      <c r="A3" s="201" t="s">
        <v>76</v>
      </c>
      <c r="B3" s="202"/>
      <c r="C3" s="202"/>
      <c r="D3" s="202"/>
      <c r="E3" s="203"/>
      <c r="F3" s="203"/>
      <c r="G3" s="204"/>
      <c r="H3" s="202"/>
    </row>
    <row r="4" spans="1:8" ht="14.25">
      <c r="A4" s="205"/>
      <c r="B4" s="205"/>
      <c r="C4" s="205"/>
      <c r="D4" s="205"/>
      <c r="E4" s="205"/>
      <c r="F4" s="205"/>
      <c r="G4" s="205"/>
      <c r="H4" s="205"/>
    </row>
    <row r="5" spans="1:8">
      <c r="A5" s="221" t="s">
        <v>77</v>
      </c>
      <c r="B5" s="221"/>
      <c r="C5" s="221"/>
      <c r="D5" s="221"/>
      <c r="E5" s="221"/>
      <c r="F5" s="221"/>
      <c r="G5" s="221"/>
      <c r="H5" s="221"/>
    </row>
    <row r="6" spans="1:8" ht="13.5" thickBot="1">
      <c r="A6" s="2"/>
      <c r="B6" s="3"/>
      <c r="C6" s="4"/>
      <c r="D6" s="5"/>
      <c r="E6" s="6"/>
      <c r="F6" s="7"/>
      <c r="G6" s="8"/>
      <c r="H6" s="7"/>
    </row>
    <row r="7" spans="1:8" ht="24">
      <c r="A7" s="9" t="s">
        <v>26</v>
      </c>
      <c r="B7" s="10" t="s">
        <v>4</v>
      </c>
      <c r="C7" s="10" t="s">
        <v>5</v>
      </c>
      <c r="D7" s="10" t="s">
        <v>6</v>
      </c>
      <c r="E7" s="11" t="s">
        <v>7</v>
      </c>
      <c r="F7" s="12" t="s">
        <v>8</v>
      </c>
      <c r="G7" s="12" t="s">
        <v>9</v>
      </c>
      <c r="H7" s="13" t="s">
        <v>10</v>
      </c>
    </row>
    <row r="8" spans="1:8">
      <c r="A8" s="14"/>
      <c r="B8" s="15">
        <v>2</v>
      </c>
      <c r="C8" s="16">
        <v>3</v>
      </c>
      <c r="D8" s="16">
        <v>4</v>
      </c>
      <c r="E8" s="16">
        <v>5</v>
      </c>
      <c r="F8" s="17">
        <v>6</v>
      </c>
      <c r="G8" s="17">
        <v>7</v>
      </c>
      <c r="H8" s="18">
        <v>8</v>
      </c>
    </row>
    <row r="9" spans="1:8">
      <c r="A9" s="113"/>
      <c r="B9" s="124" t="s">
        <v>55</v>
      </c>
      <c r="C9" s="114"/>
      <c r="D9" s="115"/>
      <c r="E9" s="116"/>
      <c r="F9" s="117"/>
      <c r="G9" s="116"/>
      <c r="H9" s="118"/>
    </row>
    <row r="10" spans="1:8" ht="25.5">
      <c r="A10" s="14">
        <v>1</v>
      </c>
      <c r="B10" s="23" t="s">
        <v>45</v>
      </c>
      <c r="C10" s="25"/>
      <c r="D10" s="26" t="s">
        <v>12</v>
      </c>
      <c r="E10" s="21">
        <v>2</v>
      </c>
      <c r="F10" s="27">
        <v>3800</v>
      </c>
      <c r="G10" s="21">
        <f t="shared" ref="G10:G54" si="0">E10*F10</f>
        <v>7600</v>
      </c>
      <c r="H10" s="22"/>
    </row>
    <row r="11" spans="1:8" ht="25.5">
      <c r="A11" s="14">
        <v>2</v>
      </c>
      <c r="B11" s="157" t="s">
        <v>91</v>
      </c>
      <c r="C11" s="25" t="s">
        <v>44</v>
      </c>
      <c r="D11" s="26" t="s">
        <v>12</v>
      </c>
      <c r="E11" s="21">
        <v>80</v>
      </c>
      <c r="F11" s="27">
        <v>125</v>
      </c>
      <c r="G11" s="21">
        <f t="shared" si="0"/>
        <v>10000</v>
      </c>
      <c r="H11" s="22"/>
    </row>
    <row r="12" spans="1:8">
      <c r="A12" s="14">
        <v>3</v>
      </c>
      <c r="B12" s="23" t="s">
        <v>82</v>
      </c>
      <c r="C12" s="25" t="s">
        <v>81</v>
      </c>
      <c r="D12" s="26" t="s">
        <v>51</v>
      </c>
      <c r="E12" s="21">
        <v>2.88</v>
      </c>
      <c r="F12" s="27">
        <v>6600</v>
      </c>
      <c r="G12" s="21">
        <f t="shared" si="0"/>
        <v>19008</v>
      </c>
      <c r="H12" s="22"/>
    </row>
    <row r="13" spans="1:8">
      <c r="A13" s="14">
        <v>4</v>
      </c>
      <c r="B13" s="23" t="s">
        <v>83</v>
      </c>
      <c r="C13" s="25" t="s">
        <v>84</v>
      </c>
      <c r="D13" s="26" t="s">
        <v>51</v>
      </c>
      <c r="E13" s="21">
        <v>1.35</v>
      </c>
      <c r="F13" s="27">
        <v>6600</v>
      </c>
      <c r="G13" s="21">
        <f t="shared" si="0"/>
        <v>8910</v>
      </c>
      <c r="H13" s="22"/>
    </row>
    <row r="14" spans="1:8" ht="38.25">
      <c r="A14" s="14">
        <v>5</v>
      </c>
      <c r="B14" s="23" t="s">
        <v>85</v>
      </c>
      <c r="C14" s="25"/>
      <c r="D14" s="26" t="s">
        <v>40</v>
      </c>
      <c r="E14" s="21">
        <v>120</v>
      </c>
      <c r="F14" s="211">
        <v>365</v>
      </c>
      <c r="G14" s="21">
        <f t="shared" si="0"/>
        <v>43800</v>
      </c>
      <c r="H14" s="22"/>
    </row>
    <row r="15" spans="1:8">
      <c r="A15" s="14">
        <v>6</v>
      </c>
      <c r="B15" s="23" t="s">
        <v>86</v>
      </c>
      <c r="C15" s="25"/>
      <c r="D15" s="26" t="s">
        <v>12</v>
      </c>
      <c r="E15" s="21">
        <v>5</v>
      </c>
      <c r="F15" s="211">
        <v>480</v>
      </c>
      <c r="G15" s="21">
        <f t="shared" si="0"/>
        <v>2400</v>
      </c>
      <c r="H15" s="22"/>
    </row>
    <row r="16" spans="1:8">
      <c r="A16" s="14">
        <v>7</v>
      </c>
      <c r="B16" s="23" t="s">
        <v>52</v>
      </c>
      <c r="C16" s="25"/>
      <c r="D16" s="26" t="s">
        <v>12</v>
      </c>
      <c r="E16" s="21">
        <v>10</v>
      </c>
      <c r="F16" s="211">
        <v>280</v>
      </c>
      <c r="G16" s="21">
        <f t="shared" si="0"/>
        <v>2800</v>
      </c>
      <c r="H16" s="22"/>
    </row>
    <row r="17" spans="1:8">
      <c r="A17" s="14">
        <v>8</v>
      </c>
      <c r="B17" s="23" t="s">
        <v>53</v>
      </c>
      <c r="C17" s="25"/>
      <c r="D17" s="26" t="s">
        <v>12</v>
      </c>
      <c r="E17" s="21">
        <v>15</v>
      </c>
      <c r="F17" s="211">
        <v>321</v>
      </c>
      <c r="G17" s="21">
        <f t="shared" si="0"/>
        <v>4815</v>
      </c>
      <c r="H17" s="22"/>
    </row>
    <row r="18" spans="1:8" ht="25.5">
      <c r="A18" s="14">
        <v>9</v>
      </c>
      <c r="B18" s="23" t="s">
        <v>87</v>
      </c>
      <c r="C18" s="25"/>
      <c r="D18" s="26" t="s">
        <v>12</v>
      </c>
      <c r="E18" s="21">
        <v>5</v>
      </c>
      <c r="F18" s="211">
        <v>1850</v>
      </c>
      <c r="G18" s="21">
        <f t="shared" si="0"/>
        <v>9250</v>
      </c>
      <c r="H18" s="22"/>
    </row>
    <row r="19" spans="1:8">
      <c r="A19" s="14">
        <v>10</v>
      </c>
      <c r="B19" s="23" t="s">
        <v>88</v>
      </c>
      <c r="C19" s="25"/>
      <c r="D19" s="26" t="s">
        <v>12</v>
      </c>
      <c r="E19" s="21">
        <v>10</v>
      </c>
      <c r="F19" s="211">
        <v>106</v>
      </c>
      <c r="G19" s="21">
        <f t="shared" si="0"/>
        <v>1060</v>
      </c>
      <c r="H19" s="22"/>
    </row>
    <row r="20" spans="1:8" ht="38.25">
      <c r="A20" s="14">
        <v>11</v>
      </c>
      <c r="B20" s="23" t="s">
        <v>89</v>
      </c>
      <c r="C20" s="25"/>
      <c r="D20" s="26" t="s">
        <v>12</v>
      </c>
      <c r="E20" s="21">
        <v>2</v>
      </c>
      <c r="F20" s="211">
        <v>342</v>
      </c>
      <c r="G20" s="21">
        <f t="shared" si="0"/>
        <v>684</v>
      </c>
      <c r="H20" s="22"/>
    </row>
    <row r="21" spans="1:8" ht="25.5">
      <c r="A21" s="14">
        <v>12</v>
      </c>
      <c r="B21" s="23" t="s">
        <v>90</v>
      </c>
      <c r="C21" s="25"/>
      <c r="D21" s="26" t="s">
        <v>12</v>
      </c>
      <c r="E21" s="21">
        <v>1</v>
      </c>
      <c r="F21" s="27">
        <v>400</v>
      </c>
      <c r="G21" s="21">
        <f t="shared" si="0"/>
        <v>400</v>
      </c>
      <c r="H21" s="22"/>
    </row>
    <row r="22" spans="1:8" ht="25.5">
      <c r="A22" s="14">
        <v>13</v>
      </c>
      <c r="B22" s="190" t="s">
        <v>56</v>
      </c>
      <c r="C22" s="185" t="s">
        <v>57</v>
      </c>
      <c r="D22" s="186" t="s">
        <v>12</v>
      </c>
      <c r="E22" s="187">
        <v>67</v>
      </c>
      <c r="F22" s="188">
        <v>520</v>
      </c>
      <c r="G22" s="21">
        <f t="shared" si="0"/>
        <v>34840</v>
      </c>
      <c r="H22" s="22"/>
    </row>
    <row r="23" spans="1:8">
      <c r="A23" s="14">
        <v>14</v>
      </c>
      <c r="B23" s="190" t="s">
        <v>60</v>
      </c>
      <c r="C23" s="185" t="s">
        <v>43</v>
      </c>
      <c r="D23" s="186" t="s">
        <v>12</v>
      </c>
      <c r="E23" s="187">
        <v>2</v>
      </c>
      <c r="F23" s="188">
        <v>1850</v>
      </c>
      <c r="G23" s="21">
        <f t="shared" si="0"/>
        <v>3700</v>
      </c>
      <c r="H23" s="22"/>
    </row>
    <row r="24" spans="1:8">
      <c r="A24" s="14">
        <v>15</v>
      </c>
      <c r="B24" s="190" t="s">
        <v>72</v>
      </c>
      <c r="C24" s="185"/>
      <c r="D24" s="186" t="s">
        <v>12</v>
      </c>
      <c r="E24" s="187">
        <v>17</v>
      </c>
      <c r="F24" s="188">
        <v>350</v>
      </c>
      <c r="G24" s="21">
        <f t="shared" si="0"/>
        <v>5950</v>
      </c>
      <c r="H24" s="22"/>
    </row>
    <row r="25" spans="1:8">
      <c r="A25" s="14">
        <v>16</v>
      </c>
      <c r="B25" s="190" t="s">
        <v>58</v>
      </c>
      <c r="C25" s="185" t="s">
        <v>59</v>
      </c>
      <c r="D25" s="186" t="s">
        <v>51</v>
      </c>
      <c r="E25" s="187">
        <v>1</v>
      </c>
      <c r="F25" s="189">
        <v>16000</v>
      </c>
      <c r="G25" s="21">
        <f t="shared" si="0"/>
        <v>16000</v>
      </c>
      <c r="H25" s="22"/>
    </row>
    <row r="26" spans="1:8" ht="25.5">
      <c r="A26" s="14">
        <v>17</v>
      </c>
      <c r="B26" s="23" t="s">
        <v>63</v>
      </c>
      <c r="C26" s="25" t="s">
        <v>54</v>
      </c>
      <c r="D26" s="26" t="s">
        <v>40</v>
      </c>
      <c r="E26" s="21">
        <v>45</v>
      </c>
      <c r="F26" s="27">
        <v>350</v>
      </c>
      <c r="G26" s="21">
        <f t="shared" si="0"/>
        <v>15750</v>
      </c>
      <c r="H26" s="22"/>
    </row>
    <row r="27" spans="1:8">
      <c r="A27" s="14">
        <v>18</v>
      </c>
      <c r="B27" s="23" t="s">
        <v>42</v>
      </c>
      <c r="C27" s="25"/>
      <c r="D27" s="26" t="s">
        <v>12</v>
      </c>
      <c r="E27" s="21">
        <v>1</v>
      </c>
      <c r="F27" s="27">
        <v>414</v>
      </c>
      <c r="G27" s="21">
        <f t="shared" si="0"/>
        <v>414</v>
      </c>
      <c r="H27" s="22"/>
    </row>
    <row r="28" spans="1:8" ht="13.5" thickBot="1">
      <c r="A28" s="158"/>
      <c r="B28" s="169" t="s">
        <v>2</v>
      </c>
      <c r="C28" s="159"/>
      <c r="D28" s="160"/>
      <c r="E28" s="161"/>
      <c r="F28" s="162"/>
      <c r="G28" s="161"/>
      <c r="H28" s="170">
        <f>SUM(G10:G27)</f>
        <v>187381</v>
      </c>
    </row>
    <row r="29" spans="1:8">
      <c r="A29" s="163"/>
      <c r="B29" s="171" t="s">
        <v>80</v>
      </c>
      <c r="C29" s="164"/>
      <c r="D29" s="165"/>
      <c r="E29" s="166"/>
      <c r="F29" s="167"/>
      <c r="G29" s="166"/>
      <c r="H29" s="168"/>
    </row>
    <row r="30" spans="1:8">
      <c r="A30" s="14">
        <v>1</v>
      </c>
      <c r="B30" s="23" t="s">
        <v>92</v>
      </c>
      <c r="C30" s="25" t="s">
        <v>93</v>
      </c>
      <c r="D30" s="26" t="s">
        <v>51</v>
      </c>
      <c r="E30" s="21">
        <v>1.5</v>
      </c>
      <c r="F30" s="27">
        <v>6600</v>
      </c>
      <c r="G30" s="21">
        <f>E30*F30</f>
        <v>9900</v>
      </c>
      <c r="H30" s="22"/>
    </row>
    <row r="31" spans="1:8">
      <c r="A31" s="14">
        <v>2</v>
      </c>
      <c r="B31" s="23" t="s">
        <v>94</v>
      </c>
      <c r="C31" s="25" t="s">
        <v>43</v>
      </c>
      <c r="D31" s="26" t="s">
        <v>12</v>
      </c>
      <c r="E31" s="21">
        <v>2</v>
      </c>
      <c r="F31" s="27">
        <v>1850</v>
      </c>
      <c r="G31" s="21">
        <f t="shared" ref="G31:G40" si="1">E31*F31</f>
        <v>3700</v>
      </c>
      <c r="H31" s="22"/>
    </row>
    <row r="32" spans="1:8" ht="25.5">
      <c r="A32" s="14">
        <v>3</v>
      </c>
      <c r="B32" s="23" t="s">
        <v>95</v>
      </c>
      <c r="C32" s="25" t="s">
        <v>57</v>
      </c>
      <c r="D32" s="26" t="s">
        <v>12</v>
      </c>
      <c r="E32" s="21">
        <v>38</v>
      </c>
      <c r="F32" s="27">
        <v>520</v>
      </c>
      <c r="G32" s="21">
        <f t="shared" si="1"/>
        <v>19760</v>
      </c>
      <c r="H32" s="22"/>
    </row>
    <row r="33" spans="1:8">
      <c r="A33" s="14">
        <v>4</v>
      </c>
      <c r="B33" s="23" t="s">
        <v>96</v>
      </c>
      <c r="C33" s="25" t="s">
        <v>97</v>
      </c>
      <c r="D33" s="26" t="s">
        <v>40</v>
      </c>
      <c r="E33" s="21">
        <v>90</v>
      </c>
      <c r="F33" s="27">
        <v>580</v>
      </c>
      <c r="G33" s="21">
        <f t="shared" si="1"/>
        <v>52200</v>
      </c>
      <c r="H33" s="22"/>
    </row>
    <row r="34" spans="1:8">
      <c r="A34" s="14">
        <v>5</v>
      </c>
      <c r="B34" s="23" t="s">
        <v>98</v>
      </c>
      <c r="C34" s="25" t="s">
        <v>99</v>
      </c>
      <c r="D34" s="26" t="s">
        <v>51</v>
      </c>
      <c r="E34" s="21">
        <v>1.3</v>
      </c>
      <c r="F34" s="27">
        <v>6600</v>
      </c>
      <c r="G34" s="21">
        <f t="shared" si="1"/>
        <v>8580</v>
      </c>
      <c r="H34" s="22"/>
    </row>
    <row r="35" spans="1:8">
      <c r="A35" s="14">
        <v>6</v>
      </c>
      <c r="B35" s="23" t="s">
        <v>100</v>
      </c>
      <c r="C35" s="25" t="s">
        <v>54</v>
      </c>
      <c r="D35" s="26" t="s">
        <v>40</v>
      </c>
      <c r="E35" s="21">
        <v>45</v>
      </c>
      <c r="F35" s="27">
        <v>385</v>
      </c>
      <c r="G35" s="21">
        <f t="shared" si="1"/>
        <v>17325</v>
      </c>
      <c r="H35" s="22"/>
    </row>
    <row r="36" spans="1:8">
      <c r="A36" s="14">
        <v>7</v>
      </c>
      <c r="B36" s="23" t="s">
        <v>101</v>
      </c>
      <c r="C36" s="25" t="s">
        <v>43</v>
      </c>
      <c r="D36" s="26" t="s">
        <v>12</v>
      </c>
      <c r="E36" s="21">
        <v>1</v>
      </c>
      <c r="F36" s="27">
        <v>3700</v>
      </c>
      <c r="G36" s="21">
        <f t="shared" si="1"/>
        <v>3700</v>
      </c>
      <c r="H36" s="22"/>
    </row>
    <row r="37" spans="1:8" ht="25.5">
      <c r="A37" s="14">
        <v>8</v>
      </c>
      <c r="B37" s="23" t="s">
        <v>102</v>
      </c>
      <c r="C37" s="25" t="s">
        <v>57</v>
      </c>
      <c r="D37" s="26" t="s">
        <v>12</v>
      </c>
      <c r="E37" s="21">
        <v>23</v>
      </c>
      <c r="F37" s="27">
        <v>520</v>
      </c>
      <c r="G37" s="21">
        <f t="shared" si="1"/>
        <v>11960</v>
      </c>
      <c r="H37" s="22"/>
    </row>
    <row r="38" spans="1:8">
      <c r="A38" s="14">
        <v>9</v>
      </c>
      <c r="B38" s="23" t="s">
        <v>106</v>
      </c>
      <c r="C38" s="25" t="s">
        <v>99</v>
      </c>
      <c r="D38" s="26" t="s">
        <v>51</v>
      </c>
      <c r="E38" s="21">
        <v>0.4</v>
      </c>
      <c r="F38" s="27">
        <v>6600</v>
      </c>
      <c r="G38" s="21">
        <f t="shared" si="1"/>
        <v>2640</v>
      </c>
      <c r="H38" s="22"/>
    </row>
    <row r="39" spans="1:8" ht="25.5">
      <c r="A39" s="14">
        <v>10</v>
      </c>
      <c r="B39" s="23" t="s">
        <v>104</v>
      </c>
      <c r="C39" s="25" t="s">
        <v>44</v>
      </c>
      <c r="D39" s="26" t="s">
        <v>12</v>
      </c>
      <c r="E39" s="21">
        <v>25</v>
      </c>
      <c r="F39" s="27">
        <v>125</v>
      </c>
      <c r="G39" s="21">
        <f t="shared" si="1"/>
        <v>3125</v>
      </c>
      <c r="H39" s="22"/>
    </row>
    <row r="40" spans="1:8">
      <c r="A40" s="14">
        <v>11</v>
      </c>
      <c r="B40" s="23" t="s">
        <v>103</v>
      </c>
      <c r="C40" s="25" t="s">
        <v>43</v>
      </c>
      <c r="D40" s="26" t="s">
        <v>12</v>
      </c>
      <c r="E40" s="21">
        <v>1</v>
      </c>
      <c r="F40" s="27">
        <v>1850</v>
      </c>
      <c r="G40" s="21">
        <f t="shared" si="1"/>
        <v>1850</v>
      </c>
      <c r="H40" s="22"/>
    </row>
    <row r="41" spans="1:8" ht="29.25" customHeight="1">
      <c r="A41" s="14">
        <v>12</v>
      </c>
      <c r="B41" s="23" t="s">
        <v>100</v>
      </c>
      <c r="C41" s="25" t="s">
        <v>44</v>
      </c>
      <c r="D41" s="26"/>
      <c r="E41" s="21">
        <v>20</v>
      </c>
      <c r="F41" s="27">
        <v>115</v>
      </c>
      <c r="G41" s="21">
        <f t="shared" ref="G41:G44" si="2">E41*F41</f>
        <v>2300</v>
      </c>
      <c r="H41" s="22"/>
    </row>
    <row r="42" spans="1:8" ht="14.25" customHeight="1">
      <c r="A42" s="14">
        <v>13</v>
      </c>
      <c r="B42" s="23" t="s">
        <v>105</v>
      </c>
      <c r="C42" s="25" t="s">
        <v>81</v>
      </c>
      <c r="D42" s="26" t="s">
        <v>51</v>
      </c>
      <c r="E42" s="21"/>
      <c r="F42" s="27">
        <v>6600</v>
      </c>
      <c r="G42" s="21">
        <f t="shared" si="2"/>
        <v>0</v>
      </c>
      <c r="H42" s="22" t="s">
        <v>61</v>
      </c>
    </row>
    <row r="43" spans="1:8" ht="16.5" customHeight="1">
      <c r="A43" s="14">
        <v>14</v>
      </c>
      <c r="B43" s="23" t="s">
        <v>58</v>
      </c>
      <c r="C43" s="25" t="s">
        <v>64</v>
      </c>
      <c r="D43" s="26" t="s">
        <v>51</v>
      </c>
      <c r="E43" s="21">
        <v>0.4</v>
      </c>
      <c r="F43" s="27">
        <v>16000</v>
      </c>
      <c r="G43" s="21">
        <f t="shared" si="2"/>
        <v>6400</v>
      </c>
      <c r="H43" s="22"/>
    </row>
    <row r="44" spans="1:8" ht="15.75" customHeight="1">
      <c r="A44" s="14">
        <v>15</v>
      </c>
      <c r="B44" s="23" t="s">
        <v>107</v>
      </c>
      <c r="C44" s="25" t="s">
        <v>54</v>
      </c>
      <c r="D44" s="26" t="s">
        <v>40</v>
      </c>
      <c r="E44" s="21">
        <v>55</v>
      </c>
      <c r="F44" s="27">
        <v>285</v>
      </c>
      <c r="G44" s="21">
        <f t="shared" si="2"/>
        <v>15675</v>
      </c>
      <c r="H44" s="22"/>
    </row>
    <row r="45" spans="1:8" ht="13.5" thickBot="1">
      <c r="A45" s="172"/>
      <c r="B45" s="169" t="s">
        <v>21</v>
      </c>
      <c r="C45" s="173"/>
      <c r="D45" s="174"/>
      <c r="E45" s="175"/>
      <c r="F45" s="176"/>
      <c r="G45" s="175"/>
      <c r="H45" s="170">
        <f>SUM(G30:G44)</f>
        <v>159115</v>
      </c>
    </row>
    <row r="46" spans="1:8">
      <c r="A46" s="177"/>
      <c r="B46" s="171" t="s">
        <v>73</v>
      </c>
      <c r="C46" s="178"/>
      <c r="D46" s="179"/>
      <c r="E46" s="180"/>
      <c r="F46" s="181"/>
      <c r="G46" s="180"/>
      <c r="H46" s="183"/>
    </row>
    <row r="47" spans="1:8">
      <c r="A47" s="14">
        <v>1</v>
      </c>
      <c r="B47" s="23" t="s">
        <v>11</v>
      </c>
      <c r="C47" s="25"/>
      <c r="D47" s="26" t="s">
        <v>51</v>
      </c>
      <c r="E47" s="21">
        <v>2</v>
      </c>
      <c r="F47" s="27">
        <v>6600</v>
      </c>
      <c r="G47" s="21">
        <f t="shared" si="0"/>
        <v>13200</v>
      </c>
      <c r="H47" s="22" t="s">
        <v>46</v>
      </c>
    </row>
    <row r="48" spans="1:8">
      <c r="A48" s="14">
        <v>2</v>
      </c>
      <c r="B48" s="23" t="s">
        <v>66</v>
      </c>
      <c r="C48" s="25"/>
      <c r="D48" s="26" t="s">
        <v>40</v>
      </c>
      <c r="E48" s="21">
        <v>8</v>
      </c>
      <c r="F48" s="27">
        <v>1200</v>
      </c>
      <c r="G48" s="21">
        <f t="shared" si="0"/>
        <v>9600</v>
      </c>
      <c r="H48" s="22"/>
    </row>
    <row r="49" spans="1:8">
      <c r="A49" s="14">
        <v>3</v>
      </c>
      <c r="B49" s="23" t="s">
        <v>67</v>
      </c>
      <c r="C49" s="25"/>
      <c r="D49" s="26" t="s">
        <v>12</v>
      </c>
      <c r="E49" s="21">
        <v>1</v>
      </c>
      <c r="F49" s="27">
        <v>15600</v>
      </c>
      <c r="G49" s="21">
        <f t="shared" si="0"/>
        <v>15600</v>
      </c>
      <c r="H49" s="22" t="s">
        <v>46</v>
      </c>
    </row>
    <row r="50" spans="1:8" ht="13.5" thickBot="1">
      <c r="A50" s="172"/>
      <c r="B50" s="169" t="s">
        <v>49</v>
      </c>
      <c r="C50" s="173"/>
      <c r="D50" s="174"/>
      <c r="E50" s="175"/>
      <c r="F50" s="176"/>
      <c r="G50" s="175"/>
      <c r="H50" s="170">
        <f>SUM(G47:G48)</f>
        <v>22800</v>
      </c>
    </row>
    <row r="51" spans="1:8" ht="25.5">
      <c r="A51" s="177"/>
      <c r="B51" s="171" t="s">
        <v>68</v>
      </c>
      <c r="C51" s="178"/>
      <c r="D51" s="179"/>
      <c r="E51" s="180"/>
      <c r="F51" s="181"/>
      <c r="G51" s="180"/>
      <c r="H51" s="182"/>
    </row>
    <row r="52" spans="1:8" ht="25.5">
      <c r="A52" s="14">
        <v>1</v>
      </c>
      <c r="B52" s="19" t="s">
        <v>15</v>
      </c>
      <c r="C52" s="28" t="s">
        <v>16</v>
      </c>
      <c r="D52" s="20" t="s">
        <v>12</v>
      </c>
      <c r="E52" s="21">
        <v>1</v>
      </c>
      <c r="F52" s="29"/>
      <c r="G52" s="21">
        <f t="shared" si="0"/>
        <v>0</v>
      </c>
      <c r="H52" s="22" t="s">
        <v>61</v>
      </c>
    </row>
    <row r="53" spans="1:8">
      <c r="A53" s="14">
        <v>2</v>
      </c>
      <c r="B53" s="19" t="s">
        <v>65</v>
      </c>
      <c r="C53" s="28"/>
      <c r="D53" s="20" t="s">
        <v>12</v>
      </c>
      <c r="E53" s="21">
        <v>2</v>
      </c>
      <c r="F53" s="29"/>
      <c r="G53" s="21">
        <f t="shared" si="0"/>
        <v>0</v>
      </c>
      <c r="H53" s="22" t="s">
        <v>46</v>
      </c>
    </row>
    <row r="54" spans="1:8" ht="25.5">
      <c r="A54" s="14">
        <v>3</v>
      </c>
      <c r="B54" s="19" t="s">
        <v>14</v>
      </c>
      <c r="C54" s="30" t="s">
        <v>13</v>
      </c>
      <c r="D54" s="20" t="s">
        <v>12</v>
      </c>
      <c r="E54" s="21">
        <v>2</v>
      </c>
      <c r="F54" s="31"/>
      <c r="G54" s="21">
        <f t="shared" si="0"/>
        <v>0</v>
      </c>
      <c r="H54" s="22"/>
    </row>
    <row r="55" spans="1:8">
      <c r="A55" s="119"/>
      <c r="B55" s="184" t="s">
        <v>50</v>
      </c>
      <c r="C55" s="120"/>
      <c r="D55" s="121"/>
      <c r="E55" s="122"/>
      <c r="F55" s="123"/>
      <c r="G55" s="123"/>
      <c r="H55" s="125">
        <f>SUM(G52:G54)</f>
        <v>0</v>
      </c>
    </row>
    <row r="56" spans="1:8" ht="38.25">
      <c r="A56" s="119"/>
      <c r="B56" s="191" t="s">
        <v>69</v>
      </c>
      <c r="C56" s="120"/>
      <c r="D56" s="121"/>
      <c r="E56" s="122"/>
      <c r="F56" s="123"/>
      <c r="G56" s="123"/>
      <c r="H56" s="125"/>
    </row>
    <row r="57" spans="1:8" ht="22.5">
      <c r="A57" s="14">
        <v>1</v>
      </c>
      <c r="B57" s="25" t="s">
        <v>33</v>
      </c>
      <c r="C57" s="24"/>
      <c r="D57" s="32" t="s">
        <v>34</v>
      </c>
      <c r="E57" s="33">
        <v>0</v>
      </c>
      <c r="F57" s="33">
        <v>800</v>
      </c>
      <c r="G57" s="34">
        <f>E57*F57</f>
        <v>0</v>
      </c>
      <c r="H57" s="35" t="s">
        <v>29</v>
      </c>
    </row>
    <row r="58" spans="1:8" ht="25.5">
      <c r="A58" s="14">
        <v>2</v>
      </c>
      <c r="B58" s="23" t="s">
        <v>19</v>
      </c>
      <c r="C58" s="25"/>
      <c r="D58" s="26" t="s">
        <v>12</v>
      </c>
      <c r="E58" s="21">
        <v>0</v>
      </c>
      <c r="F58" s="21">
        <v>0</v>
      </c>
      <c r="G58" s="21">
        <f>E58*F58</f>
        <v>0</v>
      </c>
      <c r="H58" s="22" t="s">
        <v>17</v>
      </c>
    </row>
    <row r="59" spans="1:8" ht="22.5">
      <c r="A59" s="14">
        <v>3</v>
      </c>
      <c r="B59" s="19" t="s">
        <v>27</v>
      </c>
      <c r="C59" s="28"/>
      <c r="D59" s="20" t="s">
        <v>12</v>
      </c>
      <c r="E59" s="21">
        <v>0</v>
      </c>
      <c r="F59" s="29">
        <v>7500</v>
      </c>
      <c r="G59" s="21">
        <f>E59*F59</f>
        <v>0</v>
      </c>
      <c r="H59" s="22" t="s">
        <v>17</v>
      </c>
    </row>
    <row r="60" spans="1:8" ht="22.5">
      <c r="A60" s="14">
        <v>4</v>
      </c>
      <c r="B60" s="25" t="s">
        <v>28</v>
      </c>
      <c r="C60" s="24"/>
      <c r="D60" s="32" t="s">
        <v>12</v>
      </c>
      <c r="E60" s="33">
        <v>0</v>
      </c>
      <c r="F60" s="33">
        <v>6500</v>
      </c>
      <c r="G60" s="34">
        <f>E60*F60</f>
        <v>0</v>
      </c>
      <c r="H60" s="35" t="s">
        <v>29</v>
      </c>
    </row>
    <row r="61" spans="1:8" ht="45">
      <c r="A61" s="14">
        <v>5</v>
      </c>
      <c r="B61" s="25" t="s">
        <v>30</v>
      </c>
      <c r="C61" s="24"/>
      <c r="D61" s="32" t="s">
        <v>31</v>
      </c>
      <c r="E61" s="33">
        <v>0</v>
      </c>
      <c r="F61" s="33">
        <v>12000</v>
      </c>
      <c r="G61" s="34">
        <f>E61*F61</f>
        <v>0</v>
      </c>
      <c r="H61" s="35" t="s">
        <v>32</v>
      </c>
    </row>
    <row r="62" spans="1:8" ht="13.5" thickBot="1">
      <c r="A62" s="192"/>
      <c r="B62" s="193" t="s">
        <v>70</v>
      </c>
      <c r="C62" s="194"/>
      <c r="D62" s="195"/>
      <c r="E62" s="196"/>
      <c r="F62" s="197"/>
      <c r="G62" s="197"/>
      <c r="H62" s="198">
        <f>SUM(G57:G61)</f>
        <v>0</v>
      </c>
    </row>
    <row r="63" spans="1:8" ht="13.5" thickBot="1">
      <c r="A63" s="192"/>
      <c r="B63" s="193"/>
      <c r="C63" s="194"/>
      <c r="D63" s="195"/>
      <c r="E63" s="196"/>
      <c r="F63" s="197"/>
      <c r="G63" s="199" t="s">
        <v>38</v>
      </c>
      <c r="H63" s="198">
        <v>-64.760000000000005</v>
      </c>
    </row>
    <row r="64" spans="1:8" ht="13.5" thickBot="1">
      <c r="A64" s="192"/>
      <c r="B64" s="193" t="s">
        <v>37</v>
      </c>
      <c r="C64" s="194"/>
      <c r="D64" s="195"/>
      <c r="E64" s="196"/>
      <c r="F64" s="197"/>
      <c r="G64" s="197"/>
      <c r="H64" s="198">
        <f>SUM(G9:G62)+H63</f>
        <v>384831.24</v>
      </c>
    </row>
    <row r="65" spans="1:8">
      <c r="A65" s="36"/>
      <c r="B65" s="37"/>
      <c r="C65" s="38"/>
      <c r="D65" s="39"/>
      <c r="E65" s="40"/>
      <c r="F65" s="41"/>
      <c r="G65" s="41"/>
      <c r="H65" s="42"/>
    </row>
    <row r="66" spans="1:8">
      <c r="A66" s="36"/>
      <c r="B66" s="37"/>
      <c r="C66" s="38"/>
      <c r="D66" s="39"/>
      <c r="E66" s="40"/>
      <c r="F66" s="41"/>
      <c r="G66" s="41"/>
      <c r="H66" s="42"/>
    </row>
    <row r="67" spans="1:8">
      <c r="A67" s="206" t="s">
        <v>78</v>
      </c>
      <c r="B67" s="206"/>
      <c r="C67" s="206"/>
      <c r="D67" s="206"/>
      <c r="E67" s="206"/>
      <c r="F67" s="206"/>
      <c r="G67" s="206"/>
      <c r="H67" s="206"/>
    </row>
    <row r="68" spans="1:8">
      <c r="A68" s="36"/>
      <c r="B68" s="37"/>
      <c r="C68" s="38"/>
      <c r="D68" s="39"/>
      <c r="E68" s="40"/>
      <c r="F68" s="41"/>
      <c r="G68" s="41"/>
      <c r="H68" s="42"/>
    </row>
    <row r="69" spans="1:8">
      <c r="A69" s="43"/>
      <c r="B69" s="44" t="s">
        <v>35</v>
      </c>
      <c r="C69" s="45"/>
      <c r="D69" s="46"/>
      <c r="E69" s="47"/>
      <c r="F69" s="48" t="s">
        <v>22</v>
      </c>
      <c r="G69" s="219"/>
      <c r="H69" s="220"/>
    </row>
    <row r="70" spans="1:8">
      <c r="A70" s="43"/>
      <c r="B70" s="49" t="s">
        <v>62</v>
      </c>
      <c r="C70" s="50"/>
      <c r="D70" s="51"/>
      <c r="E70" s="52"/>
      <c r="F70" s="53"/>
      <c r="G70" s="70"/>
      <c r="H70" s="71"/>
    </row>
    <row r="71" spans="1:8">
      <c r="A71" s="43"/>
      <c r="B71" s="49"/>
      <c r="C71" s="50"/>
      <c r="D71" s="51"/>
      <c r="E71" s="52"/>
      <c r="F71" s="53"/>
      <c r="G71" s="70"/>
      <c r="H71" s="71"/>
    </row>
    <row r="72" spans="1:8">
      <c r="A72" s="43"/>
      <c r="B72" s="54"/>
      <c r="C72" s="55"/>
      <c r="D72" s="56"/>
      <c r="E72" s="52"/>
      <c r="F72" s="57"/>
      <c r="G72" s="72"/>
      <c r="H72" s="73"/>
    </row>
    <row r="73" spans="1:8">
      <c r="A73" s="43"/>
      <c r="B73" s="44" t="s">
        <v>36</v>
      </c>
      <c r="C73" s="58"/>
      <c r="D73" s="46"/>
      <c r="E73" s="47"/>
      <c r="F73" s="48" t="s">
        <v>22</v>
      </c>
      <c r="G73" s="219"/>
      <c r="H73" s="220"/>
    </row>
    <row r="74" spans="1:8">
      <c r="A74" s="43"/>
      <c r="B74" s="54" t="s">
        <v>71</v>
      </c>
      <c r="C74" s="59"/>
      <c r="D74" s="60"/>
      <c r="E74" s="61"/>
      <c r="F74" s="62"/>
      <c r="G74" s="72"/>
      <c r="H74" s="73"/>
    </row>
    <row r="75" spans="1:8">
      <c r="A75" s="2"/>
      <c r="B75" s="3"/>
      <c r="C75" s="4"/>
      <c r="D75" s="5"/>
      <c r="E75" s="6"/>
      <c r="F75" s="7"/>
      <c r="G75" s="8"/>
      <c r="H75" s="7"/>
    </row>
    <row r="76" spans="1:8">
      <c r="A76" s="2"/>
      <c r="B76" s="3"/>
      <c r="C76" s="4"/>
      <c r="D76" s="5"/>
      <c r="E76" s="6"/>
      <c r="F76" s="7"/>
      <c r="G76" s="8"/>
      <c r="H76" s="7"/>
    </row>
    <row r="77" spans="1:8">
      <c r="A77" s="2"/>
      <c r="B77" s="3"/>
      <c r="C77" s="4"/>
      <c r="D77" s="5"/>
      <c r="E77" s="6"/>
      <c r="F77" s="7"/>
      <c r="G77" s="8"/>
      <c r="H77" s="7"/>
    </row>
    <row r="78" spans="1:8">
      <c r="A78" s="2"/>
      <c r="B78" s="3"/>
      <c r="C78" s="4"/>
      <c r="D78" s="5"/>
      <c r="E78" s="6"/>
      <c r="F78" s="7"/>
      <c r="G78" s="8"/>
      <c r="H78" s="7"/>
    </row>
    <row r="79" spans="1:8">
      <c r="A79" s="63"/>
      <c r="B79" s="64"/>
      <c r="C79" s="65"/>
      <c r="D79" s="66"/>
      <c r="E79" s="67"/>
      <c r="F79" s="68"/>
      <c r="G79" s="69"/>
      <c r="H79" s="68"/>
    </row>
    <row r="80" spans="1:8">
      <c r="A80" s="63"/>
      <c r="B80" s="64"/>
      <c r="C80" s="65"/>
      <c r="D80" s="66"/>
      <c r="E80" s="67"/>
      <c r="F80" s="68"/>
      <c r="G80" s="69"/>
      <c r="H80" s="68"/>
    </row>
    <row r="81" spans="1:8">
      <c r="A81" s="63"/>
      <c r="B81" s="64"/>
      <c r="C81" s="65"/>
      <c r="D81" s="66"/>
      <c r="E81" s="67"/>
      <c r="F81" s="68"/>
      <c r="G81" s="69"/>
      <c r="H81" s="68"/>
    </row>
    <row r="82" spans="1:8">
      <c r="A82" s="63"/>
      <c r="B82" s="64"/>
      <c r="C82" s="65"/>
      <c r="D82" s="66"/>
      <c r="E82" s="67"/>
      <c r="F82" s="68"/>
      <c r="G82" s="69"/>
      <c r="H82" s="68"/>
    </row>
    <row r="83" spans="1:8">
      <c r="A83" s="63"/>
      <c r="B83" s="64"/>
      <c r="C83" s="65"/>
      <c r="D83" s="66"/>
      <c r="E83" s="67"/>
      <c r="F83" s="68"/>
      <c r="G83" s="69"/>
      <c r="H83" s="68"/>
    </row>
    <row r="84" spans="1:8">
      <c r="A84" s="63"/>
      <c r="B84" s="64"/>
      <c r="C84" s="65"/>
      <c r="D84" s="66"/>
      <c r="E84" s="67"/>
      <c r="F84" s="68"/>
      <c r="G84" s="69"/>
      <c r="H84" s="68"/>
    </row>
    <row r="85" spans="1:8">
      <c r="A85" s="63"/>
      <c r="B85" s="64"/>
      <c r="C85" s="65"/>
      <c r="D85" s="66"/>
      <c r="E85" s="67"/>
      <c r="F85" s="68"/>
      <c r="G85" s="69"/>
      <c r="H85" s="68"/>
    </row>
    <row r="86" spans="1:8">
      <c r="A86" s="63"/>
      <c r="B86" s="64"/>
      <c r="C86" s="65"/>
      <c r="D86" s="66"/>
      <c r="E86" s="67"/>
      <c r="F86" s="68"/>
      <c r="G86" s="69"/>
      <c r="H86" s="68"/>
    </row>
    <row r="87" spans="1:8">
      <c r="A87" s="63"/>
      <c r="B87" s="64"/>
      <c r="C87" s="65"/>
      <c r="D87" s="66"/>
      <c r="E87" s="67"/>
      <c r="F87" s="68"/>
      <c r="G87" s="69"/>
      <c r="H87" s="68"/>
    </row>
    <row r="88" spans="1:8">
      <c r="A88" s="63"/>
      <c r="B88" s="64"/>
      <c r="C88" s="65"/>
      <c r="D88" s="66"/>
      <c r="E88" s="67"/>
      <c r="F88" s="68"/>
      <c r="G88" s="69"/>
      <c r="H88" s="68"/>
    </row>
    <row r="89" spans="1:8">
      <c r="A89" s="63"/>
      <c r="B89" s="64"/>
      <c r="C89" s="65"/>
      <c r="D89" s="66"/>
      <c r="E89" s="67"/>
      <c r="F89" s="68"/>
      <c r="G89" s="69"/>
      <c r="H89" s="68"/>
    </row>
    <row r="90" spans="1:8">
      <c r="A90" s="63"/>
      <c r="B90" s="64"/>
      <c r="C90" s="65"/>
      <c r="D90" s="66"/>
      <c r="E90" s="67"/>
      <c r="F90" s="68"/>
      <c r="G90" s="69"/>
      <c r="H90" s="68"/>
    </row>
    <row r="91" spans="1:8">
      <c r="A91" s="63"/>
      <c r="B91" s="64"/>
      <c r="C91" s="65"/>
      <c r="D91" s="66"/>
      <c r="E91" s="67"/>
      <c r="F91" s="68"/>
      <c r="G91" s="69"/>
      <c r="H91" s="68"/>
    </row>
    <row r="92" spans="1:8">
      <c r="A92" s="63"/>
      <c r="B92" s="64"/>
      <c r="C92" s="65"/>
      <c r="D92" s="66"/>
      <c r="E92" s="67"/>
      <c r="F92" s="68"/>
      <c r="G92" s="69"/>
      <c r="H92" s="68"/>
    </row>
    <row r="93" spans="1:8">
      <c r="A93" s="63"/>
      <c r="B93" s="64"/>
      <c r="C93" s="65"/>
      <c r="D93" s="66"/>
      <c r="E93" s="67"/>
      <c r="F93" s="68"/>
      <c r="G93" s="69"/>
      <c r="H93" s="68"/>
    </row>
    <row r="94" spans="1:8">
      <c r="A94" s="63"/>
      <c r="B94" s="64"/>
      <c r="C94" s="65"/>
      <c r="D94" s="66"/>
      <c r="E94" s="67"/>
      <c r="F94" s="68"/>
      <c r="G94" s="69"/>
      <c r="H94" s="68"/>
    </row>
    <row r="95" spans="1:8">
      <c r="A95" s="63"/>
      <c r="B95" s="64"/>
      <c r="C95" s="65"/>
      <c r="D95" s="66"/>
      <c r="E95" s="67"/>
      <c r="F95" s="68"/>
      <c r="G95" s="69"/>
      <c r="H95" s="68"/>
    </row>
    <row r="96" spans="1:8">
      <c r="A96" s="63"/>
      <c r="B96" s="64"/>
      <c r="C96" s="65"/>
      <c r="D96" s="66"/>
      <c r="E96" s="67"/>
      <c r="F96" s="68"/>
      <c r="G96" s="69"/>
      <c r="H96" s="68"/>
    </row>
    <row r="97" spans="1:8">
      <c r="A97" s="63"/>
      <c r="B97" s="64"/>
      <c r="C97" s="65"/>
      <c r="D97" s="66"/>
      <c r="E97" s="67"/>
      <c r="F97" s="68"/>
      <c r="G97" s="69"/>
      <c r="H97" s="68"/>
    </row>
    <row r="98" spans="1:8">
      <c r="A98" s="63"/>
      <c r="B98" s="64"/>
      <c r="C98" s="65"/>
      <c r="D98" s="66"/>
      <c r="E98" s="67"/>
      <c r="F98" s="68"/>
      <c r="G98" s="69"/>
      <c r="H98" s="68"/>
    </row>
    <row r="99" spans="1:8">
      <c r="A99" s="63"/>
      <c r="B99" s="64"/>
      <c r="C99" s="65"/>
      <c r="D99" s="66"/>
      <c r="E99" s="67"/>
      <c r="F99" s="68"/>
      <c r="G99" s="69"/>
      <c r="H99" s="68"/>
    </row>
    <row r="100" spans="1:8">
      <c r="A100" s="63"/>
      <c r="B100" s="64"/>
      <c r="C100" s="65"/>
      <c r="D100" s="66"/>
      <c r="E100" s="67"/>
      <c r="F100" s="68"/>
      <c r="G100" s="69"/>
      <c r="H100" s="68"/>
    </row>
    <row r="101" spans="1:8">
      <c r="A101" s="63"/>
      <c r="B101" s="64"/>
      <c r="C101" s="65"/>
      <c r="D101" s="66"/>
      <c r="E101" s="67"/>
      <c r="F101" s="68"/>
      <c r="G101" s="69"/>
      <c r="H101" s="68"/>
    </row>
    <row r="102" spans="1:8">
      <c r="A102" s="63"/>
      <c r="B102" s="64"/>
      <c r="C102" s="65"/>
      <c r="D102" s="66"/>
      <c r="E102" s="67"/>
      <c r="F102" s="68"/>
      <c r="G102" s="69"/>
      <c r="H102" s="68"/>
    </row>
    <row r="103" spans="1:8">
      <c r="A103" s="63"/>
    </row>
  </sheetData>
  <mergeCells count="3">
    <mergeCell ref="G69:H69"/>
    <mergeCell ref="G73:H73"/>
    <mergeCell ref="A5:H5"/>
  </mergeCells>
  <phoneticPr fontId="1" type="noConversion"/>
  <pageMargins left="0.47244094488188981" right="0.47244094488188981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Материалы</vt:lpstr>
    </vt:vector>
  </TitlesOfParts>
  <Company>ООО Лесоград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 Сергей</dc:creator>
  <cp:lastModifiedBy>дом</cp:lastModifiedBy>
  <cp:lastPrinted>2014-08-05T13:02:10Z</cp:lastPrinted>
  <dcterms:created xsi:type="dcterms:W3CDTF">2006-10-15T07:55:24Z</dcterms:created>
  <dcterms:modified xsi:type="dcterms:W3CDTF">2014-12-28T15:50:01Z</dcterms:modified>
</cp:coreProperties>
</file>