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hidePivotFieldList="1" defaultThemeVersion="124226"/>
  <bookViews>
    <workbookView xWindow="120" yWindow="300" windowWidth="9720" windowHeight="7140" tabRatio="762"/>
  </bookViews>
  <sheets>
    <sheet name="∑" sheetId="28" r:id="rId1"/>
    <sheet name="РЧ" sheetId="35" r:id="rId2"/>
    <sheet name="доп" sheetId="36" r:id="rId3"/>
  </sheets>
  <calcPr calcId="145621"/>
</workbook>
</file>

<file path=xl/calcChain.xml><?xml version="1.0" encoding="utf-8"?>
<calcChain xmlns="http://schemas.openxmlformats.org/spreadsheetml/2006/main">
  <c r="D7" i="28" l="1"/>
  <c r="D8" i="28"/>
  <c r="D9" i="28"/>
  <c r="D10" i="28"/>
  <c r="D11" i="28"/>
  <c r="D12" i="28"/>
  <c r="D13" i="28"/>
  <c r="D6" i="28"/>
  <c r="C7" i="28"/>
  <c r="C8" i="28"/>
  <c r="C9" i="28"/>
  <c r="C10" i="28"/>
  <c r="C11" i="28"/>
  <c r="C12" i="28"/>
  <c r="C13" i="28"/>
  <c r="C6" i="28"/>
  <c r="A5" i="36"/>
  <c r="A6" i="36"/>
  <c r="A7" i="36" s="1"/>
  <c r="A8" i="36"/>
  <c r="A9" i="36" s="1"/>
  <c r="A10" i="36"/>
  <c r="A11" i="36" s="1"/>
  <c r="A12" i="36"/>
  <c r="A13" i="36" s="1"/>
  <c r="A14" i="36" s="1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 s="1"/>
  <c r="A32" i="36"/>
  <c r="A33" i="36" s="1"/>
  <c r="A34" i="36"/>
  <c r="A35" i="36" s="1"/>
  <c r="A36" i="36"/>
  <c r="A37" i="36"/>
  <c r="A38" i="36"/>
  <c r="A39" i="36" s="1"/>
  <c r="A40" i="36"/>
  <c r="A41" i="36" s="1"/>
  <c r="A42" i="36"/>
  <c r="A43" i="36" s="1"/>
  <c r="A44" i="36"/>
  <c r="A45" i="36" s="1"/>
  <c r="A46" i="36"/>
  <c r="A47" i="36" s="1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 s="1"/>
  <c r="A72" i="36"/>
  <c r="A73" i="36" s="1"/>
  <c r="A74" i="36" s="1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 s="1"/>
  <c r="A92" i="36"/>
  <c r="A93" i="36" s="1"/>
  <c r="A94" i="36"/>
  <c r="A95" i="36" s="1"/>
  <c r="A96" i="36"/>
  <c r="A97" i="36"/>
  <c r="A98" i="36"/>
  <c r="A99" i="36"/>
  <c r="A100" i="36"/>
  <c r="A101" i="36"/>
  <c r="A102" i="36"/>
  <c r="A103" i="36"/>
  <c r="A104" i="36"/>
  <c r="A105" i="36"/>
  <c r="A106" i="36"/>
  <c r="A107" i="36"/>
  <c r="A108" i="36"/>
  <c r="A109" i="36"/>
  <c r="A110" i="36"/>
  <c r="A111" i="36"/>
  <c r="A112" i="36"/>
  <c r="A113" i="36"/>
  <c r="A114" i="36"/>
  <c r="A115" i="36"/>
  <c r="A116" i="36"/>
  <c r="A117" i="36"/>
  <c r="A118" i="36"/>
  <c r="A119" i="36"/>
  <c r="A120" i="36"/>
  <c r="A121" i="36"/>
  <c r="A122" i="36"/>
  <c r="A123" i="36"/>
  <c r="A124" i="36"/>
  <c r="A125" i="36"/>
  <c r="A126" i="36"/>
  <c r="A127" i="36"/>
  <c r="A128" i="36"/>
  <c r="A129" i="36"/>
  <c r="A130" i="36"/>
  <c r="A131" i="36"/>
  <c r="A132" i="36"/>
  <c r="A133" i="36"/>
  <c r="A134" i="36"/>
  <c r="A135" i="36"/>
  <c r="A136" i="36"/>
  <c r="A137" i="36"/>
  <c r="A138" i="36"/>
  <c r="A139" i="36"/>
  <c r="A140" i="36"/>
  <c r="A141" i="36"/>
  <c r="A142" i="36"/>
  <c r="A143" i="36"/>
  <c r="A144" i="36"/>
  <c r="A145" i="36"/>
  <c r="A146" i="36"/>
  <c r="A147" i="36"/>
  <c r="A148" i="36"/>
  <c r="A149" i="36"/>
  <c r="A150" i="36"/>
  <c r="A151" i="36"/>
  <c r="A152" i="36"/>
  <c r="A153" i="36"/>
  <c r="A154" i="36"/>
  <c r="A155" i="36"/>
  <c r="A156" i="36"/>
  <c r="A157" i="36"/>
  <c r="A158" i="36"/>
  <c r="A159" i="36"/>
  <c r="A160" i="36"/>
  <c r="A161" i="36"/>
  <c r="A162" i="36"/>
  <c r="A163" i="36"/>
  <c r="A164" i="36"/>
  <c r="A165" i="36"/>
  <c r="A166" i="36"/>
  <c r="A167" i="36"/>
  <c r="A168" i="36"/>
  <c r="A169" i="36"/>
  <c r="A170" i="36"/>
  <c r="A171" i="36"/>
  <c r="A172" i="36"/>
  <c r="A173" i="36"/>
  <c r="A174" i="36"/>
  <c r="A175" i="36"/>
  <c r="A176" i="36"/>
  <c r="A177" i="36"/>
  <c r="A178" i="36"/>
  <c r="A179" i="36"/>
  <c r="A180" i="36"/>
  <c r="A181" i="36"/>
  <c r="A182" i="36"/>
  <c r="A183" i="36"/>
  <c r="A184" i="36"/>
  <c r="A185" i="36"/>
  <c r="A186" i="36"/>
  <c r="A187" i="36"/>
  <c r="A188" i="36"/>
  <c r="A189" i="36"/>
  <c r="A190" i="36"/>
  <c r="A191" i="36"/>
  <c r="A192" i="36"/>
  <c r="A193" i="36"/>
  <c r="A194" i="36"/>
  <c r="A195" i="36" s="1"/>
  <c r="A196" i="36"/>
  <c r="A197" i="36" s="1"/>
  <c r="A198" i="36"/>
  <c r="A199" i="36" s="1"/>
  <c r="A200" i="36"/>
  <c r="A201" i="36" s="1"/>
  <c r="A202" i="36"/>
  <c r="A203" i="36" s="1"/>
  <c r="A204" i="36"/>
  <c r="A205" i="36" s="1"/>
  <c r="A206" i="36"/>
  <c r="A207" i="36"/>
  <c r="A208" i="36"/>
  <c r="A209" i="36"/>
  <c r="A210" i="36"/>
  <c r="A211" i="36"/>
  <c r="A212" i="36"/>
  <c r="A213" i="36"/>
  <c r="A214" i="36"/>
  <c r="A215" i="36"/>
  <c r="A216" i="36"/>
  <c r="A217" i="36"/>
  <c r="A218" i="36"/>
  <c r="A219" i="36"/>
  <c r="A220" i="36"/>
  <c r="A221" i="36"/>
  <c r="A222" i="36"/>
  <c r="A223" i="36"/>
  <c r="A224" i="36"/>
  <c r="A225" i="36" s="1"/>
  <c r="A226" i="36"/>
  <c r="A227" i="36" s="1"/>
  <c r="A228" i="36"/>
  <c r="A229" i="36" s="1"/>
  <c r="A230" i="36"/>
  <c r="A231" i="36" s="1"/>
  <c r="A232" i="36"/>
  <c r="A233" i="36" s="1"/>
  <c r="A234" i="36"/>
  <c r="A235" i="36"/>
  <c r="A236" i="36"/>
  <c r="A237" i="36"/>
  <c r="A238" i="36"/>
  <c r="A239" i="36"/>
  <c r="A240" i="36"/>
  <c r="A241" i="36"/>
  <c r="A242" i="36"/>
  <c r="A243" i="36"/>
  <c r="A244" i="36"/>
  <c r="A245" i="36"/>
  <c r="A246" i="36"/>
  <c r="A247" i="36"/>
  <c r="A248" i="36"/>
  <c r="A249" i="36"/>
  <c r="A250" i="36"/>
  <c r="A251" i="36"/>
  <c r="A252" i="36"/>
  <c r="A253" i="36"/>
  <c r="A254" i="36"/>
  <c r="A255" i="36"/>
  <c r="A256" i="36"/>
  <c r="A257" i="36"/>
  <c r="A258" i="36"/>
  <c r="A259" i="36"/>
  <c r="A260" i="36"/>
  <c r="A261" i="36"/>
  <c r="A262" i="36"/>
  <c r="A263" i="36"/>
  <c r="A264" i="36"/>
  <c r="A265" i="36"/>
  <c r="A266" i="36"/>
  <c r="A267" i="36"/>
  <c r="A268" i="36"/>
  <c r="A269" i="36"/>
  <c r="A270" i="36"/>
  <c r="A271" i="36"/>
  <c r="A272" i="36"/>
  <c r="A273" i="36"/>
  <c r="A274" i="36"/>
  <c r="A275" i="36"/>
  <c r="A276" i="36"/>
  <c r="A277" i="36"/>
  <c r="A278" i="36"/>
  <c r="A279" i="36"/>
  <c r="A280" i="36"/>
  <c r="A281" i="36"/>
  <c r="A282" i="36"/>
  <c r="A283" i="36"/>
  <c r="A284" i="36"/>
  <c r="A285" i="36"/>
  <c r="A286" i="36"/>
  <c r="A287" i="36"/>
  <c r="A288" i="36"/>
  <c r="A289" i="36"/>
  <c r="A290" i="36"/>
  <c r="A291" i="36"/>
  <c r="A292" i="36"/>
  <c r="A293" i="36"/>
  <c r="A294" i="36"/>
  <c r="A295" i="36"/>
  <c r="A296" i="36"/>
  <c r="A297" i="36"/>
  <c r="A298" i="36"/>
  <c r="A299" i="36"/>
  <c r="A300" i="36"/>
  <c r="A301" i="36"/>
  <c r="A302" i="36"/>
  <c r="A303" i="36"/>
  <c r="A304" i="36"/>
  <c r="A305" i="36"/>
  <c r="A306" i="36"/>
  <c r="A307" i="36"/>
  <c r="A308" i="36"/>
  <c r="A309" i="36"/>
  <c r="A310" i="36"/>
  <c r="A311" i="36"/>
  <c r="A312" i="36"/>
  <c r="A313" i="36"/>
  <c r="A314" i="36"/>
  <c r="A315" i="36"/>
  <c r="A316" i="36"/>
  <c r="A317" i="36"/>
  <c r="A318" i="36"/>
  <c r="A319" i="36"/>
  <c r="A320" i="36"/>
  <c r="A321" i="36"/>
  <c r="A322" i="36"/>
  <c r="A323" i="36"/>
  <c r="A324" i="36"/>
  <c r="A325" i="36"/>
  <c r="A326" i="36"/>
  <c r="A327" i="36"/>
  <c r="A328" i="36"/>
  <c r="A329" i="36"/>
  <c r="A330" i="36"/>
  <c r="A331" i="36"/>
  <c r="A332" i="36"/>
  <c r="A333" i="36"/>
  <c r="A334" i="36"/>
  <c r="A335" i="36"/>
  <c r="A336" i="36"/>
  <c r="A337" i="36"/>
  <c r="A338" i="36"/>
  <c r="A339" i="36"/>
  <c r="A340" i="36"/>
  <c r="A341" i="36"/>
  <c r="A342" i="36"/>
  <c r="A343" i="36"/>
  <c r="A344" i="36"/>
  <c r="A345" i="36"/>
  <c r="A346" i="36"/>
  <c r="A347" i="36"/>
  <c r="A348" i="36"/>
  <c r="A349" i="36"/>
  <c r="A350" i="36"/>
  <c r="A351" i="36"/>
  <c r="A352" i="36"/>
  <c r="A353" i="36"/>
  <c r="A354" i="36"/>
  <c r="A355" i="36"/>
  <c r="A356" i="36"/>
  <c r="A357" i="36"/>
  <c r="A358" i="36"/>
  <c r="A359" i="36"/>
  <c r="A360" i="36"/>
  <c r="A361" i="36"/>
  <c r="A362" i="36"/>
  <c r="A363" i="36"/>
  <c r="A364" i="36"/>
  <c r="A365" i="36"/>
  <c r="A366" i="36"/>
  <c r="A367" i="36"/>
  <c r="A368" i="36"/>
  <c r="A369" i="36"/>
  <c r="A370" i="36"/>
  <c r="A371" i="36"/>
  <c r="A372" i="36"/>
  <c r="A373" i="36"/>
  <c r="A374" i="36"/>
  <c r="A375" i="36"/>
  <c r="A376" i="36"/>
  <c r="A377" i="36"/>
  <c r="A378" i="36"/>
  <c r="A379" i="36"/>
  <c r="A380" i="36"/>
  <c r="A381" i="36"/>
  <c r="A382" i="36"/>
  <c r="A383" i="36"/>
  <c r="A384" i="36"/>
  <c r="A385" i="36"/>
  <c r="A386" i="36"/>
  <c r="A387" i="36"/>
  <c r="A388" i="36"/>
  <c r="A389" i="36"/>
  <c r="A390" i="36"/>
  <c r="A391" i="36"/>
  <c r="A392" i="36"/>
  <c r="A393" i="36"/>
  <c r="A394" i="36"/>
  <c r="A395" i="36"/>
  <c r="A396" i="36"/>
  <c r="A397" i="36"/>
  <c r="A398" i="36"/>
  <c r="A399" i="36"/>
  <c r="A400" i="36"/>
  <c r="A401" i="36"/>
  <c r="A402" i="36"/>
  <c r="A403" i="36"/>
  <c r="A404" i="36"/>
  <c r="A405" i="36"/>
  <c r="A406" i="36"/>
  <c r="A407" i="36"/>
  <c r="A408" i="36"/>
  <c r="A409" i="36"/>
  <c r="A410" i="36"/>
  <c r="A411" i="36"/>
  <c r="A412" i="36"/>
  <c r="A413" i="36"/>
  <c r="A414" i="36"/>
  <c r="A415" i="36"/>
  <c r="A416" i="36"/>
  <c r="A417" i="36"/>
  <c r="A418" i="36"/>
  <c r="A419" i="36"/>
  <c r="A420" i="36"/>
  <c r="A421" i="36"/>
  <c r="A422" i="36"/>
  <c r="A423" i="36"/>
  <c r="A424" i="36"/>
  <c r="A425" i="36"/>
  <c r="A426" i="36"/>
  <c r="A427" i="36"/>
  <c r="A428" i="36"/>
  <c r="A429" i="36"/>
  <c r="A430" i="36"/>
  <c r="A431" i="36"/>
  <c r="A432" i="36"/>
  <c r="A433" i="36"/>
  <c r="A434" i="36"/>
  <c r="A435" i="36"/>
  <c r="A436" i="36"/>
  <c r="A437" i="36"/>
  <c r="A438" i="36"/>
  <c r="A439" i="36"/>
  <c r="A440" i="36"/>
  <c r="A441" i="36"/>
  <c r="A442" i="36"/>
  <c r="A443" i="36"/>
  <c r="A444" i="36"/>
  <c r="A445" i="36"/>
  <c r="A446" i="36"/>
  <c r="A447" i="36"/>
  <c r="A448" i="36"/>
  <c r="A449" i="36"/>
  <c r="A450" i="36"/>
  <c r="A451" i="36"/>
  <c r="A452" i="36"/>
  <c r="A453" i="36"/>
  <c r="A454" i="36"/>
  <c r="A455" i="36"/>
  <c r="A456" i="36"/>
  <c r="A457" i="36"/>
  <c r="A458" i="36"/>
  <c r="A459" i="36"/>
  <c r="A460" i="36"/>
  <c r="A461" i="36"/>
  <c r="A462" i="36"/>
  <c r="A463" i="36"/>
  <c r="A464" i="36"/>
  <c r="A465" i="36"/>
  <c r="A466" i="36"/>
  <c r="A467" i="36"/>
  <c r="A468" i="36"/>
  <c r="A469" i="36"/>
  <c r="A470" i="36"/>
  <c r="A471" i="36"/>
  <c r="A472" i="36"/>
  <c r="A473" i="36"/>
  <c r="A474" i="36"/>
  <c r="A475" i="36"/>
  <c r="A476" i="36"/>
  <c r="A477" i="36"/>
  <c r="A478" i="36"/>
  <c r="A479" i="36"/>
  <c r="A4" i="36"/>
  <c r="B2" i="36"/>
  <c r="B3" i="36"/>
  <c r="B4" i="36"/>
  <c r="B5" i="36"/>
  <c r="B6" i="36"/>
  <c r="B7" i="36"/>
  <c r="B8" i="36"/>
  <c r="B9" i="36"/>
  <c r="B10" i="36"/>
  <c r="B11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B103" i="36"/>
  <c r="B104" i="36"/>
  <c r="B105" i="36"/>
  <c r="B106" i="36"/>
  <c r="B107" i="36"/>
  <c r="B108" i="36"/>
  <c r="B109" i="36"/>
  <c r="B110" i="36"/>
  <c r="B111" i="36"/>
  <c r="B112" i="36"/>
  <c r="B113" i="36"/>
  <c r="B114" i="36"/>
  <c r="B115" i="36"/>
  <c r="B116" i="36"/>
  <c r="B117" i="36"/>
  <c r="B118" i="36"/>
  <c r="B119" i="36"/>
  <c r="B120" i="36"/>
  <c r="B121" i="36"/>
  <c r="B122" i="36"/>
  <c r="B123" i="36"/>
  <c r="B124" i="36"/>
  <c r="B125" i="36"/>
  <c r="B126" i="36"/>
  <c r="B127" i="36"/>
  <c r="B128" i="36"/>
  <c r="B129" i="36"/>
  <c r="B130" i="36"/>
  <c r="B131" i="36"/>
  <c r="B132" i="36"/>
  <c r="B133" i="36"/>
  <c r="B134" i="36"/>
  <c r="B135" i="36"/>
  <c r="B136" i="36"/>
  <c r="B137" i="36"/>
  <c r="B138" i="36"/>
  <c r="B139" i="36"/>
  <c r="B140" i="36"/>
  <c r="B141" i="36"/>
  <c r="B142" i="36"/>
  <c r="B143" i="36"/>
  <c r="B144" i="36"/>
  <c r="B145" i="36"/>
  <c r="B146" i="36"/>
  <c r="B147" i="36"/>
  <c r="B148" i="36"/>
  <c r="B149" i="36"/>
  <c r="B150" i="36"/>
  <c r="B151" i="36"/>
  <c r="B152" i="36"/>
  <c r="B153" i="36"/>
  <c r="B154" i="36"/>
  <c r="B155" i="36"/>
  <c r="B156" i="36"/>
  <c r="B157" i="36"/>
  <c r="B158" i="36"/>
  <c r="B159" i="36"/>
  <c r="B160" i="36"/>
  <c r="B161" i="36"/>
  <c r="B162" i="36"/>
  <c r="B163" i="36"/>
  <c r="B164" i="36"/>
  <c r="B165" i="36"/>
  <c r="B166" i="36"/>
  <c r="B167" i="36"/>
  <c r="B168" i="36"/>
  <c r="B169" i="36"/>
  <c r="B170" i="36"/>
  <c r="B171" i="36"/>
  <c r="B172" i="36"/>
  <c r="B173" i="36"/>
  <c r="B174" i="36"/>
  <c r="B175" i="36"/>
  <c r="B176" i="36"/>
  <c r="B177" i="36"/>
  <c r="B178" i="36"/>
  <c r="B179" i="36"/>
  <c r="B180" i="36"/>
  <c r="B181" i="36"/>
  <c r="B182" i="36"/>
  <c r="B183" i="36"/>
  <c r="B184" i="36"/>
  <c r="B185" i="36"/>
  <c r="B186" i="36"/>
  <c r="B187" i="36"/>
  <c r="B188" i="36"/>
  <c r="B189" i="36"/>
  <c r="B190" i="36"/>
  <c r="B191" i="36"/>
  <c r="B192" i="36"/>
  <c r="B193" i="36"/>
  <c r="B194" i="36"/>
  <c r="B195" i="36"/>
  <c r="B196" i="36"/>
  <c r="B197" i="36"/>
  <c r="B198" i="36"/>
  <c r="B199" i="36"/>
  <c r="B200" i="36"/>
  <c r="B201" i="36"/>
  <c r="B202" i="36"/>
  <c r="B203" i="36"/>
  <c r="B204" i="36"/>
  <c r="B205" i="36"/>
  <c r="B206" i="36"/>
  <c r="B207" i="36"/>
  <c r="B208" i="36"/>
  <c r="B209" i="36"/>
  <c r="B210" i="36"/>
  <c r="B211" i="36"/>
  <c r="B212" i="36"/>
  <c r="B213" i="36"/>
  <c r="B214" i="36"/>
  <c r="B215" i="36"/>
  <c r="B216" i="36"/>
  <c r="B217" i="36"/>
  <c r="B218" i="36"/>
  <c r="B219" i="36"/>
  <c r="B220" i="36"/>
  <c r="B221" i="36"/>
  <c r="B222" i="36"/>
  <c r="B223" i="36"/>
  <c r="B224" i="36"/>
  <c r="B225" i="36"/>
  <c r="B226" i="36"/>
  <c r="B227" i="36"/>
  <c r="B228" i="36"/>
  <c r="B229" i="36"/>
  <c r="B230" i="36"/>
  <c r="B231" i="36"/>
  <c r="B232" i="36"/>
  <c r="B233" i="36"/>
  <c r="B234" i="36"/>
  <c r="B235" i="36"/>
  <c r="B236" i="36"/>
  <c r="B237" i="36"/>
  <c r="B238" i="36"/>
  <c r="B239" i="36"/>
  <c r="B240" i="36"/>
  <c r="B241" i="36"/>
  <c r="B242" i="36"/>
  <c r="B243" i="36"/>
  <c r="B244" i="36"/>
  <c r="B245" i="36"/>
  <c r="B246" i="36"/>
  <c r="B247" i="36"/>
  <c r="B248" i="36"/>
  <c r="B249" i="36"/>
  <c r="B250" i="36"/>
  <c r="B251" i="36"/>
  <c r="B252" i="36"/>
  <c r="B253" i="36"/>
  <c r="B254" i="36"/>
  <c r="B255" i="36"/>
  <c r="B256" i="36"/>
  <c r="B257" i="36"/>
  <c r="B258" i="36"/>
  <c r="B259" i="36"/>
  <c r="B260" i="36"/>
  <c r="B261" i="36"/>
  <c r="B262" i="36"/>
  <c r="B263" i="36"/>
  <c r="B264" i="36"/>
  <c r="B265" i="36"/>
  <c r="B266" i="36"/>
  <c r="B267" i="36"/>
  <c r="B268" i="36"/>
  <c r="B269" i="36"/>
  <c r="B270" i="36"/>
  <c r="B271" i="36"/>
  <c r="B272" i="36"/>
  <c r="B273" i="36"/>
  <c r="B274" i="36"/>
  <c r="B275" i="36"/>
  <c r="B276" i="36"/>
  <c r="B277" i="36"/>
  <c r="B278" i="36"/>
  <c r="B279" i="36"/>
  <c r="B280" i="36"/>
  <c r="B281" i="36"/>
  <c r="B282" i="36"/>
  <c r="B283" i="36"/>
  <c r="B284" i="36"/>
  <c r="B285" i="36"/>
  <c r="B286" i="36"/>
  <c r="B287" i="36"/>
  <c r="B288" i="36"/>
  <c r="B289" i="36"/>
  <c r="B290" i="36"/>
  <c r="B291" i="36"/>
  <c r="B292" i="36"/>
  <c r="B293" i="36"/>
  <c r="B294" i="36"/>
  <c r="B295" i="36"/>
  <c r="B296" i="36"/>
  <c r="B297" i="36"/>
  <c r="B298" i="36"/>
  <c r="B299" i="36"/>
  <c r="B300" i="36"/>
  <c r="B301" i="36"/>
  <c r="B302" i="36"/>
  <c r="B303" i="36"/>
  <c r="B304" i="36"/>
  <c r="B305" i="36"/>
  <c r="B306" i="36"/>
  <c r="B307" i="36"/>
  <c r="B308" i="36"/>
  <c r="B309" i="36"/>
  <c r="B310" i="36"/>
  <c r="B311" i="36"/>
  <c r="B312" i="36"/>
  <c r="B313" i="36"/>
  <c r="B314" i="36"/>
  <c r="B315" i="36"/>
  <c r="B316" i="36"/>
  <c r="B317" i="36"/>
  <c r="B318" i="36"/>
  <c r="B319" i="36"/>
  <c r="B320" i="36"/>
  <c r="B321" i="36"/>
  <c r="B322" i="36"/>
  <c r="B323" i="36"/>
  <c r="B324" i="36"/>
  <c r="B325" i="36"/>
  <c r="B326" i="36"/>
  <c r="B327" i="36"/>
  <c r="B328" i="36"/>
  <c r="B329" i="36"/>
  <c r="B330" i="36"/>
  <c r="B331" i="36"/>
  <c r="B332" i="36"/>
  <c r="B333" i="36"/>
  <c r="B334" i="36"/>
  <c r="B335" i="36"/>
  <c r="B336" i="36"/>
  <c r="B337" i="36"/>
  <c r="B338" i="36"/>
  <c r="B339" i="36"/>
  <c r="B340" i="36"/>
  <c r="B341" i="36"/>
  <c r="B342" i="36"/>
  <c r="B343" i="36"/>
  <c r="B344" i="36"/>
  <c r="B345" i="36"/>
  <c r="B346" i="36"/>
  <c r="B347" i="36"/>
  <c r="B348" i="36"/>
  <c r="B349" i="36"/>
  <c r="B350" i="36"/>
  <c r="B351" i="36"/>
  <c r="B352" i="36"/>
  <c r="B353" i="36"/>
  <c r="B354" i="36"/>
  <c r="B355" i="36"/>
  <c r="B356" i="36"/>
  <c r="B357" i="36"/>
  <c r="B358" i="36"/>
  <c r="B359" i="36"/>
  <c r="B360" i="36"/>
  <c r="B361" i="36"/>
  <c r="B362" i="36"/>
  <c r="B363" i="36"/>
  <c r="B364" i="36"/>
  <c r="B365" i="36"/>
  <c r="B366" i="36"/>
  <c r="B367" i="36"/>
  <c r="B368" i="36"/>
  <c r="B369" i="36"/>
  <c r="B370" i="36"/>
  <c r="B371" i="36"/>
  <c r="B372" i="36"/>
  <c r="B373" i="36"/>
  <c r="B374" i="36"/>
  <c r="B375" i="36"/>
  <c r="B376" i="36"/>
  <c r="B377" i="36"/>
  <c r="B378" i="36"/>
  <c r="B379" i="36"/>
  <c r="B380" i="36"/>
  <c r="B381" i="36"/>
  <c r="B382" i="36"/>
  <c r="B383" i="36"/>
  <c r="B384" i="36"/>
  <c r="B385" i="36"/>
  <c r="B386" i="36"/>
  <c r="B387" i="36"/>
  <c r="B388" i="36"/>
  <c r="B389" i="36"/>
  <c r="B390" i="36"/>
  <c r="B391" i="36"/>
  <c r="B392" i="36"/>
  <c r="B393" i="36"/>
  <c r="B394" i="36"/>
  <c r="B395" i="36"/>
  <c r="B396" i="36"/>
  <c r="B397" i="36"/>
  <c r="B398" i="36"/>
  <c r="B399" i="36"/>
  <c r="B400" i="36"/>
  <c r="B401" i="36"/>
  <c r="B402" i="36"/>
  <c r="B403" i="36"/>
  <c r="B404" i="36"/>
  <c r="B405" i="36"/>
  <c r="B406" i="36"/>
  <c r="B407" i="36"/>
  <c r="B408" i="36"/>
  <c r="B409" i="36"/>
  <c r="B410" i="36"/>
  <c r="B411" i="36"/>
  <c r="B412" i="36"/>
  <c r="B413" i="36"/>
  <c r="B414" i="36"/>
  <c r="B415" i="36"/>
  <c r="B416" i="36"/>
  <c r="B417" i="36"/>
  <c r="B418" i="36"/>
  <c r="B419" i="36"/>
  <c r="B420" i="36"/>
  <c r="B421" i="36"/>
  <c r="B422" i="36"/>
  <c r="B423" i="36"/>
  <c r="B424" i="36"/>
  <c r="B425" i="36"/>
  <c r="B426" i="36"/>
  <c r="B427" i="36"/>
  <c r="B428" i="36"/>
  <c r="B429" i="36"/>
  <c r="B430" i="36"/>
  <c r="B431" i="36"/>
  <c r="B432" i="36"/>
  <c r="B433" i="36"/>
  <c r="B434" i="36"/>
  <c r="B435" i="36"/>
  <c r="B436" i="36"/>
  <c r="B437" i="36"/>
  <c r="B438" i="36"/>
  <c r="B439" i="36"/>
  <c r="B440" i="36"/>
  <c r="B441" i="36"/>
  <c r="B442" i="36"/>
  <c r="B443" i="36"/>
  <c r="B444" i="36"/>
  <c r="B445" i="36"/>
  <c r="B446" i="36"/>
  <c r="B447" i="36"/>
  <c r="B448" i="36"/>
  <c r="B449" i="36"/>
  <c r="B450" i="36"/>
  <c r="B451" i="36"/>
  <c r="B452" i="36"/>
  <c r="B453" i="36"/>
  <c r="B454" i="36"/>
  <c r="B455" i="36"/>
  <c r="B456" i="36"/>
  <c r="B457" i="36"/>
  <c r="B458" i="36"/>
  <c r="B459" i="36"/>
  <c r="B460" i="36"/>
  <c r="B461" i="36"/>
  <c r="B462" i="36"/>
  <c r="B463" i="36"/>
  <c r="B464" i="36"/>
  <c r="B465" i="36"/>
  <c r="B466" i="36"/>
  <c r="B467" i="36"/>
  <c r="B468" i="36"/>
  <c r="B469" i="36"/>
  <c r="B470" i="36"/>
  <c r="B471" i="36"/>
  <c r="B472" i="36"/>
  <c r="B473" i="36"/>
  <c r="B474" i="36"/>
  <c r="B475" i="36"/>
  <c r="B476" i="36"/>
  <c r="B477" i="36"/>
  <c r="B478" i="36"/>
  <c r="B479" i="36"/>
  <c r="B1" i="36"/>
  <c r="A2" i="36"/>
  <c r="C2" i="36"/>
  <c r="A3" i="36"/>
  <c r="C3" i="36"/>
  <c r="C4" i="36"/>
  <c r="C5" i="36"/>
  <c r="C6" i="36"/>
  <c r="C7" i="36"/>
  <c r="C8" i="36"/>
  <c r="C9" i="36"/>
  <c r="C10" i="36"/>
  <c r="C11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1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93" i="36"/>
  <c r="C94" i="36"/>
  <c r="C95" i="36"/>
  <c r="C96" i="36"/>
  <c r="C97" i="36"/>
  <c r="C98" i="36"/>
  <c r="C99" i="36"/>
  <c r="C100" i="36"/>
  <c r="C101" i="36"/>
  <c r="C102" i="36"/>
  <c r="C103" i="36"/>
  <c r="C104" i="36"/>
  <c r="C105" i="36"/>
  <c r="C106" i="36"/>
  <c r="C107" i="36"/>
  <c r="C108" i="36"/>
  <c r="C109" i="36"/>
  <c r="C110" i="36"/>
  <c r="C111" i="36"/>
  <c r="C112" i="36"/>
  <c r="C113" i="36"/>
  <c r="C114" i="36"/>
  <c r="C115" i="36"/>
  <c r="C116" i="36"/>
  <c r="C117" i="36"/>
  <c r="C118" i="36"/>
  <c r="C119" i="36"/>
  <c r="C120" i="36"/>
  <c r="C121" i="36"/>
  <c r="C122" i="36"/>
  <c r="C123" i="36"/>
  <c r="C124" i="36"/>
  <c r="C125" i="36"/>
  <c r="C126" i="36"/>
  <c r="C127" i="36"/>
  <c r="C128" i="36"/>
  <c r="C129" i="36"/>
  <c r="C130" i="36"/>
  <c r="C131" i="36"/>
  <c r="C132" i="36"/>
  <c r="C133" i="36"/>
  <c r="C134" i="36"/>
  <c r="C135" i="36"/>
  <c r="C136" i="36"/>
  <c r="C137" i="36"/>
  <c r="C138" i="36"/>
  <c r="C139" i="36"/>
  <c r="C140" i="36"/>
  <c r="C141" i="36"/>
  <c r="C142" i="36"/>
  <c r="C143" i="36"/>
  <c r="C144" i="36"/>
  <c r="C145" i="36"/>
  <c r="C146" i="36"/>
  <c r="C147" i="36"/>
  <c r="C148" i="36"/>
  <c r="C149" i="36"/>
  <c r="C150" i="36"/>
  <c r="C151" i="36"/>
  <c r="C152" i="36"/>
  <c r="C153" i="36"/>
  <c r="C154" i="36"/>
  <c r="C155" i="36"/>
  <c r="C156" i="36"/>
  <c r="C157" i="36"/>
  <c r="C158" i="36"/>
  <c r="C159" i="36"/>
  <c r="C160" i="36"/>
  <c r="C161" i="36"/>
  <c r="C162" i="36"/>
  <c r="C163" i="36"/>
  <c r="C164" i="36"/>
  <c r="C165" i="36"/>
  <c r="C166" i="36"/>
  <c r="C167" i="36"/>
  <c r="C168" i="36"/>
  <c r="C169" i="36"/>
  <c r="C170" i="36"/>
  <c r="C171" i="36"/>
  <c r="C172" i="36"/>
  <c r="C173" i="36"/>
  <c r="C174" i="36"/>
  <c r="C175" i="36"/>
  <c r="C176" i="36"/>
  <c r="C177" i="36"/>
  <c r="C178" i="36"/>
  <c r="C179" i="36"/>
  <c r="C180" i="36"/>
  <c r="C181" i="36"/>
  <c r="C182" i="36"/>
  <c r="C183" i="36"/>
  <c r="C184" i="36"/>
  <c r="C185" i="36"/>
  <c r="C186" i="36"/>
  <c r="C187" i="36"/>
  <c r="C188" i="36"/>
  <c r="C189" i="36"/>
  <c r="C190" i="36"/>
  <c r="C191" i="36"/>
  <c r="C192" i="36"/>
  <c r="C193" i="36"/>
  <c r="C194" i="36"/>
  <c r="C195" i="36"/>
  <c r="C196" i="36"/>
  <c r="C197" i="36"/>
  <c r="C198" i="36"/>
  <c r="C199" i="36"/>
  <c r="C200" i="36"/>
  <c r="C201" i="36"/>
  <c r="C202" i="36"/>
  <c r="C203" i="36"/>
  <c r="C204" i="36"/>
  <c r="C205" i="36"/>
  <c r="C206" i="36"/>
  <c r="C207" i="36"/>
  <c r="C208" i="36"/>
  <c r="C209" i="36"/>
  <c r="C210" i="36"/>
  <c r="C211" i="36"/>
  <c r="C212" i="36"/>
  <c r="C213" i="36"/>
  <c r="C214" i="36"/>
  <c r="C215" i="36"/>
  <c r="C216" i="36"/>
  <c r="C217" i="36"/>
  <c r="C218" i="36"/>
  <c r="C219" i="36"/>
  <c r="C220" i="36"/>
  <c r="C221" i="36"/>
  <c r="C222" i="36"/>
  <c r="C223" i="36"/>
  <c r="C224" i="36"/>
  <c r="C225" i="36"/>
  <c r="C226" i="36"/>
  <c r="C227" i="36"/>
  <c r="C228" i="36"/>
  <c r="C229" i="36"/>
  <c r="C230" i="36"/>
  <c r="C231" i="36"/>
  <c r="C232" i="36"/>
  <c r="C233" i="36"/>
  <c r="C234" i="36"/>
  <c r="C235" i="36"/>
  <c r="C236" i="36"/>
  <c r="C237" i="36"/>
  <c r="C238" i="36"/>
  <c r="C239" i="36"/>
  <c r="C240" i="36"/>
  <c r="C241" i="36"/>
  <c r="C242" i="36"/>
  <c r="C243" i="36"/>
  <c r="C244" i="36"/>
  <c r="C245" i="36"/>
  <c r="C246" i="36"/>
  <c r="C247" i="36"/>
  <c r="C248" i="36"/>
  <c r="C249" i="36"/>
  <c r="C250" i="36"/>
  <c r="C251" i="36"/>
  <c r="C252" i="36"/>
  <c r="C253" i="36"/>
  <c r="C254" i="36"/>
  <c r="C255" i="36"/>
  <c r="C256" i="36"/>
  <c r="C257" i="36"/>
  <c r="C258" i="36"/>
  <c r="C259" i="36"/>
  <c r="C260" i="36"/>
  <c r="C261" i="36"/>
  <c r="C262" i="36"/>
  <c r="C263" i="36"/>
  <c r="C264" i="36"/>
  <c r="C265" i="36"/>
  <c r="C266" i="36"/>
  <c r="C267" i="36"/>
  <c r="C268" i="36"/>
  <c r="C269" i="36"/>
  <c r="C270" i="36"/>
  <c r="C271" i="36"/>
  <c r="C272" i="36"/>
  <c r="C273" i="36"/>
  <c r="C274" i="36"/>
  <c r="C275" i="36"/>
  <c r="C276" i="36"/>
  <c r="C277" i="36"/>
  <c r="C278" i="36"/>
  <c r="C279" i="36"/>
  <c r="C280" i="36"/>
  <c r="C281" i="36"/>
  <c r="C282" i="36"/>
  <c r="C283" i="36"/>
  <c r="C284" i="36"/>
  <c r="C285" i="36"/>
  <c r="C286" i="36"/>
  <c r="C287" i="36"/>
  <c r="C288" i="36"/>
  <c r="C289" i="36"/>
  <c r="C290" i="36"/>
  <c r="C291" i="36"/>
  <c r="C292" i="36"/>
  <c r="C293" i="36"/>
  <c r="C294" i="36"/>
  <c r="C295" i="36"/>
  <c r="C296" i="36"/>
  <c r="C297" i="36"/>
  <c r="C298" i="36"/>
  <c r="C299" i="36"/>
  <c r="C300" i="36"/>
  <c r="C301" i="36"/>
  <c r="C302" i="36"/>
  <c r="C303" i="36"/>
  <c r="C304" i="36"/>
  <c r="C305" i="36"/>
  <c r="C306" i="36"/>
  <c r="C307" i="36"/>
  <c r="C308" i="36"/>
  <c r="C309" i="36"/>
  <c r="C310" i="36"/>
  <c r="C311" i="36"/>
  <c r="C312" i="36"/>
  <c r="C313" i="36"/>
  <c r="C314" i="36"/>
  <c r="C315" i="36"/>
  <c r="C316" i="36"/>
  <c r="C317" i="36"/>
  <c r="C318" i="36"/>
  <c r="C319" i="36"/>
  <c r="C320" i="36"/>
  <c r="C321" i="36"/>
  <c r="C322" i="36"/>
  <c r="C323" i="36"/>
  <c r="C324" i="36"/>
  <c r="C325" i="36"/>
  <c r="C326" i="36"/>
  <c r="C327" i="36"/>
  <c r="C328" i="36"/>
  <c r="C329" i="36"/>
  <c r="C330" i="36"/>
  <c r="C331" i="36"/>
  <c r="C332" i="36"/>
  <c r="C333" i="36"/>
  <c r="C334" i="36"/>
  <c r="C335" i="36"/>
  <c r="C336" i="36"/>
  <c r="C337" i="36"/>
  <c r="C338" i="36"/>
  <c r="C339" i="36"/>
  <c r="C340" i="36"/>
  <c r="C341" i="36"/>
  <c r="C342" i="36"/>
  <c r="C343" i="36"/>
  <c r="C344" i="36"/>
  <c r="C345" i="36"/>
  <c r="C346" i="36"/>
  <c r="C347" i="36"/>
  <c r="C348" i="36"/>
  <c r="C349" i="36"/>
  <c r="C350" i="36"/>
  <c r="C351" i="36"/>
  <c r="C352" i="36"/>
  <c r="C353" i="36"/>
  <c r="C354" i="36"/>
  <c r="C355" i="36"/>
  <c r="C356" i="36"/>
  <c r="C357" i="36"/>
  <c r="C358" i="36"/>
  <c r="C359" i="36"/>
  <c r="C360" i="36"/>
  <c r="C361" i="36"/>
  <c r="C362" i="36"/>
  <c r="C363" i="36"/>
  <c r="C364" i="36"/>
  <c r="C365" i="36"/>
  <c r="C366" i="36"/>
  <c r="C367" i="36"/>
  <c r="C368" i="36"/>
  <c r="C369" i="36"/>
  <c r="C370" i="36"/>
  <c r="C371" i="36"/>
  <c r="C372" i="36"/>
  <c r="C373" i="36"/>
  <c r="C374" i="36"/>
  <c r="C375" i="36"/>
  <c r="C376" i="36"/>
  <c r="C377" i="36"/>
  <c r="C378" i="36"/>
  <c r="C379" i="36"/>
  <c r="C380" i="36"/>
  <c r="C381" i="36"/>
  <c r="C382" i="36"/>
  <c r="C383" i="36"/>
  <c r="C384" i="36"/>
  <c r="C385" i="36"/>
  <c r="C386" i="36"/>
  <c r="C387" i="36"/>
  <c r="C388" i="36"/>
  <c r="C389" i="36"/>
  <c r="C390" i="36"/>
  <c r="C391" i="36"/>
  <c r="C392" i="36"/>
  <c r="C393" i="36"/>
  <c r="C394" i="36"/>
  <c r="C395" i="36"/>
  <c r="C396" i="36"/>
  <c r="C397" i="36"/>
  <c r="C398" i="36"/>
  <c r="C399" i="36"/>
  <c r="C400" i="36"/>
  <c r="C401" i="36"/>
  <c r="C402" i="36"/>
  <c r="C403" i="36"/>
  <c r="C404" i="36"/>
  <c r="C405" i="36"/>
  <c r="C406" i="36"/>
  <c r="C407" i="36"/>
  <c r="C408" i="36"/>
  <c r="C409" i="36"/>
  <c r="C410" i="36"/>
  <c r="C411" i="36"/>
  <c r="C412" i="36"/>
  <c r="C413" i="36"/>
  <c r="C414" i="36"/>
  <c r="C415" i="36"/>
  <c r="C416" i="36"/>
  <c r="C417" i="36"/>
  <c r="C418" i="36"/>
  <c r="C419" i="36"/>
  <c r="C420" i="36"/>
  <c r="C421" i="36"/>
  <c r="C422" i="36"/>
  <c r="C423" i="36"/>
  <c r="C424" i="36"/>
  <c r="C425" i="36"/>
  <c r="C426" i="36"/>
  <c r="C427" i="36"/>
  <c r="C428" i="36"/>
  <c r="C429" i="36"/>
  <c r="C430" i="36"/>
  <c r="C431" i="36"/>
  <c r="C432" i="36"/>
  <c r="C433" i="36"/>
  <c r="C434" i="36"/>
  <c r="C435" i="36"/>
  <c r="C436" i="36"/>
  <c r="C437" i="36"/>
  <c r="C438" i="36"/>
  <c r="C439" i="36"/>
  <c r="C440" i="36"/>
  <c r="C441" i="36"/>
  <c r="C442" i="36"/>
  <c r="C443" i="36"/>
  <c r="C444" i="36"/>
  <c r="C445" i="36"/>
  <c r="C446" i="36"/>
  <c r="C447" i="36"/>
  <c r="C448" i="36"/>
  <c r="C449" i="36"/>
  <c r="C450" i="36"/>
  <c r="C451" i="36"/>
  <c r="C452" i="36"/>
  <c r="C453" i="36"/>
  <c r="C454" i="36"/>
  <c r="C455" i="36"/>
  <c r="C456" i="36"/>
  <c r="C457" i="36"/>
  <c r="C458" i="36"/>
  <c r="C459" i="36"/>
  <c r="C460" i="36"/>
  <c r="C461" i="36"/>
  <c r="C462" i="36"/>
  <c r="C463" i="36"/>
  <c r="C464" i="36"/>
  <c r="C465" i="36"/>
  <c r="C466" i="36"/>
  <c r="C467" i="36"/>
  <c r="C468" i="36"/>
  <c r="C469" i="36"/>
  <c r="C470" i="36"/>
  <c r="C471" i="36"/>
  <c r="C472" i="36"/>
  <c r="C473" i="36"/>
  <c r="C474" i="36"/>
  <c r="C475" i="36"/>
  <c r="C476" i="36"/>
  <c r="C477" i="36"/>
  <c r="C478" i="36"/>
  <c r="C479" i="36"/>
  <c r="C1" i="36"/>
  <c r="A1" i="36"/>
  <c r="Q2" i="35" l="1"/>
  <c r="N2" i="35"/>
  <c r="F4" i="35" l="1"/>
  <c r="O2" i="35"/>
  <c r="Q68" i="35"/>
  <c r="Q50" i="35"/>
  <c r="Q213" i="35"/>
  <c r="Q212" i="35"/>
  <c r="Q220" i="35"/>
  <c r="Q69" i="35"/>
  <c r="I19" i="28"/>
  <c r="I18" i="28"/>
  <c r="I17" i="28"/>
  <c r="I16" i="28"/>
  <c r="I15" i="28"/>
  <c r="I14" i="28"/>
  <c r="D23" i="28" l="1"/>
  <c r="C23" i="28"/>
  <c r="E23" i="28" l="1"/>
  <c r="Q7" i="35" l="1"/>
  <c r="Q23" i="35"/>
  <c r="Q24" i="35"/>
  <c r="Q40" i="35"/>
  <c r="Q41" i="35"/>
  <c r="Q53" i="35"/>
  <c r="Q54" i="35"/>
  <c r="Q61" i="35"/>
  <c r="Q62" i="35"/>
  <c r="Q72" i="35"/>
  <c r="Q73" i="35"/>
  <c r="Q89" i="35"/>
  <c r="Q90" i="35"/>
  <c r="Q103" i="35"/>
  <c r="Q104" i="35"/>
  <c r="Q113" i="35"/>
  <c r="Q114" i="35"/>
  <c r="Q125" i="35"/>
  <c r="Q126" i="35"/>
  <c r="Q143" i="35"/>
  <c r="Q144" i="35"/>
  <c r="Q157" i="35"/>
  <c r="Q158" i="35"/>
  <c r="Q173" i="35"/>
  <c r="Q174" i="35"/>
  <c r="Q239" i="35"/>
  <c r="Q8" i="35"/>
  <c r="Q9" i="35"/>
  <c r="Q25" i="35"/>
  <c r="Q26" i="35"/>
  <c r="Q55" i="35"/>
  <c r="Q56" i="35"/>
  <c r="Q63" i="35"/>
  <c r="Q64" i="35"/>
  <c r="Q74" i="35"/>
  <c r="Q75" i="35"/>
  <c r="Q76" i="35"/>
  <c r="Q91" i="35"/>
  <c r="Q92" i="35"/>
  <c r="Q93" i="35"/>
  <c r="Q105" i="35"/>
  <c r="Q106" i="35"/>
  <c r="Q115" i="35"/>
  <c r="Q116" i="35"/>
  <c r="Q127" i="35"/>
  <c r="Q128" i="35"/>
  <c r="Q145" i="35"/>
  <c r="Q146" i="35"/>
  <c r="Q159" i="35"/>
  <c r="Q160" i="35"/>
  <c r="Q175" i="35"/>
  <c r="Q176" i="35"/>
  <c r="Q240" i="35"/>
  <c r="Q10" i="35"/>
  <c r="Q11" i="35"/>
  <c r="Q27" i="35"/>
  <c r="Q28" i="35"/>
  <c r="Q42" i="35"/>
  <c r="Q43" i="35"/>
  <c r="Q57" i="35"/>
  <c r="Q58" i="35"/>
  <c r="Q65" i="35"/>
  <c r="Q66" i="35"/>
  <c r="Q77" i="35"/>
  <c r="Q78" i="35"/>
  <c r="Q94" i="35"/>
  <c r="Q95" i="35"/>
  <c r="Q107" i="35"/>
  <c r="Q108" i="35"/>
  <c r="Q117" i="35"/>
  <c r="Q118" i="35"/>
  <c r="Q129" i="35"/>
  <c r="Q130" i="35"/>
  <c r="Q131" i="35"/>
  <c r="Q132" i="35"/>
  <c r="Q147" i="35"/>
  <c r="Q148" i="35"/>
  <c r="Q161" i="35"/>
  <c r="Q162" i="35"/>
  <c r="Q177" i="35"/>
  <c r="Q178" i="35"/>
  <c r="Q196" i="35"/>
  <c r="Q197" i="35"/>
  <c r="Q210" i="35"/>
  <c r="Q218" i="35"/>
  <c r="Q226" i="35"/>
  <c r="Q227" i="35"/>
  <c r="Q241" i="35"/>
  <c r="Q12" i="35"/>
  <c r="Q13" i="35"/>
  <c r="Q29" i="35"/>
  <c r="Q30" i="35"/>
  <c r="Q44" i="35"/>
  <c r="Q45" i="35"/>
  <c r="Q67" i="35"/>
  <c r="Q79" i="35"/>
  <c r="Q80" i="35"/>
  <c r="Q96" i="35"/>
  <c r="Q97" i="35"/>
  <c r="Q109" i="35"/>
  <c r="Q110" i="35"/>
  <c r="Q119" i="35"/>
  <c r="Q120" i="35"/>
  <c r="Q133" i="35"/>
  <c r="Q134" i="35"/>
  <c r="Q135" i="35"/>
  <c r="Q136" i="35"/>
  <c r="Q149" i="35"/>
  <c r="Q150" i="35"/>
  <c r="Q163" i="35"/>
  <c r="Q164" i="35"/>
  <c r="Q179" i="35"/>
  <c r="Q180" i="35"/>
  <c r="Q198" i="35"/>
  <c r="Q199" i="35"/>
  <c r="Q211" i="35"/>
  <c r="Q219" i="35"/>
  <c r="Q228" i="35"/>
  <c r="Q229" i="35"/>
  <c r="Q242" i="35"/>
  <c r="Q14" i="35"/>
  <c r="Q15" i="35"/>
  <c r="Q31" i="35"/>
  <c r="Q32" i="35"/>
  <c r="Q46" i="35"/>
  <c r="Q47" i="35"/>
  <c r="Q81" i="35"/>
  <c r="Q82" i="35"/>
  <c r="Q98" i="35"/>
  <c r="Q121" i="35"/>
  <c r="Q122" i="35"/>
  <c r="Q137" i="35"/>
  <c r="Q138" i="35"/>
  <c r="Q151" i="35"/>
  <c r="Q152" i="35"/>
  <c r="Q165" i="35"/>
  <c r="Q166" i="35"/>
  <c r="Q181" i="35"/>
  <c r="Q182" i="35"/>
  <c r="Q183" i="35"/>
  <c r="Q184" i="35"/>
  <c r="Q200" i="35"/>
  <c r="Q201" i="35"/>
  <c r="Q230" i="35"/>
  <c r="Q231" i="35"/>
  <c r="Q243" i="35"/>
  <c r="Q17" i="35"/>
  <c r="Q18" i="35"/>
  <c r="Q34" i="35"/>
  <c r="Q35" i="35"/>
  <c r="Q48" i="35"/>
  <c r="Q49" i="35"/>
  <c r="Q83" i="35"/>
  <c r="Q84" i="35"/>
  <c r="Q99" i="35"/>
  <c r="Q139" i="35"/>
  <c r="Q140" i="35"/>
  <c r="Q153" i="35"/>
  <c r="Q154" i="35"/>
  <c r="Q167" i="35"/>
  <c r="Q168" i="35"/>
  <c r="Q185" i="35"/>
  <c r="Q186" i="35"/>
  <c r="Q187" i="35"/>
  <c r="Q188" i="35"/>
  <c r="Q202" i="35"/>
  <c r="Q203" i="35"/>
  <c r="Q221" i="35"/>
  <c r="Q232" i="35"/>
  <c r="Q233" i="35"/>
  <c r="Q244" i="35"/>
  <c r="Q19" i="35"/>
  <c r="Q20" i="35"/>
  <c r="Q36" i="35"/>
  <c r="Q37" i="35"/>
  <c r="Q85" i="35"/>
  <c r="Q86" i="35"/>
  <c r="Q100" i="35"/>
  <c r="Q169" i="35"/>
  <c r="Q170" i="35"/>
  <c r="Q189" i="35"/>
  <c r="Q190" i="35"/>
  <c r="Q191" i="35"/>
  <c r="Q192" i="35"/>
  <c r="Q204" i="35"/>
  <c r="Q205" i="35"/>
  <c r="Q214" i="35"/>
  <c r="Q222" i="35"/>
  <c r="Q234" i="35"/>
  <c r="Q235" i="35"/>
  <c r="Q245" i="35"/>
  <c r="Q193" i="35"/>
  <c r="Q206" i="35"/>
  <c r="Q207" i="35"/>
  <c r="Q215" i="35"/>
  <c r="Q223" i="35"/>
  <c r="Q236" i="35"/>
  <c r="Q6" i="35"/>
  <c r="B3" i="28"/>
  <c r="N1" i="35" l="1"/>
  <c r="E9" i="28" l="1"/>
  <c r="E10" i="28"/>
  <c r="E11" i="28"/>
  <c r="E13" i="28"/>
  <c r="E6" i="28"/>
  <c r="E12" i="28"/>
  <c r="E7" i="28"/>
  <c r="E8" i="28"/>
  <c r="Q1" i="35"/>
  <c r="C21" i="28"/>
  <c r="C22" i="28"/>
  <c r="D20" i="28"/>
  <c r="C20" i="28"/>
  <c r="C18" i="28"/>
  <c r="D18" i="28"/>
  <c r="C19" i="28"/>
  <c r="C17" i="28"/>
  <c r="D17" i="28" l="1"/>
  <c r="I10" i="28"/>
  <c r="I12" i="28"/>
  <c r="I6" i="28"/>
  <c r="I7" i="28"/>
  <c r="I11" i="28"/>
  <c r="I9" i="28"/>
  <c r="I8" i="28"/>
  <c r="E18" i="28"/>
  <c r="F23" i="28"/>
  <c r="D21" i="28"/>
  <c r="E21" i="28" s="1"/>
  <c r="E20" i="28"/>
  <c r="E17" i="28"/>
  <c r="F6" i="28"/>
  <c r="D22" i="28"/>
  <c r="E22" i="28" s="1"/>
  <c r="D19" i="28"/>
  <c r="E19" i="28" s="1"/>
  <c r="F19" i="28" l="1"/>
  <c r="F21" i="28"/>
  <c r="F22" i="28"/>
  <c r="F20" i="28"/>
  <c r="F18" i="28"/>
  <c r="D15" i="28" l="1"/>
  <c r="D4" i="28" s="1"/>
  <c r="F17" i="28" l="1"/>
  <c r="D16" i="28"/>
  <c r="C16" i="28"/>
  <c r="E16" i="28" l="1"/>
  <c r="F16" i="28" l="1"/>
  <c r="C15" i="28" l="1"/>
  <c r="C4" i="28" s="1"/>
  <c r="J15" i="28" l="1"/>
  <c r="E4" i="28"/>
  <c r="J17" i="28"/>
  <c r="J14" i="28"/>
  <c r="J18" i="28"/>
  <c r="J19" i="28"/>
  <c r="J16" i="28"/>
  <c r="E15" i="28"/>
  <c r="J6" i="28" l="1"/>
  <c r="J9" i="28"/>
  <c r="J11" i="28"/>
  <c r="J7" i="28"/>
  <c r="J8" i="28"/>
  <c r="J10" i="28"/>
  <c r="J12" i="28"/>
  <c r="F15" i="28" l="1"/>
  <c r="F4" i="28" s="1"/>
</calcChain>
</file>

<file path=xl/sharedStrings.xml><?xml version="1.0" encoding="utf-8"?>
<sst xmlns="http://schemas.openxmlformats.org/spreadsheetml/2006/main" count="1819" uniqueCount="138">
  <si>
    <t>СПМД</t>
  </si>
  <si>
    <t>ММД</t>
  </si>
  <si>
    <t>№</t>
  </si>
  <si>
    <t>Тираж</t>
  </si>
  <si>
    <t>Название</t>
  </si>
  <si>
    <t>Выпуск</t>
  </si>
  <si>
    <t>На обмен</t>
  </si>
  <si>
    <t>Обновлено:</t>
  </si>
  <si>
    <t>Цена</t>
  </si>
  <si>
    <t>ЦБ РФ</t>
  </si>
  <si>
    <t>Номинал</t>
  </si>
  <si>
    <t>10 руб.</t>
  </si>
  <si>
    <t>Диаметр</t>
  </si>
  <si>
    <t>Толщина</t>
  </si>
  <si>
    <t>Масса</t>
  </si>
  <si>
    <t>В коллекции</t>
  </si>
  <si>
    <t>Стоимость:</t>
  </si>
  <si>
    <t>1 коп.</t>
  </si>
  <si>
    <t>5 коп.</t>
  </si>
  <si>
    <t>10 коп.</t>
  </si>
  <si>
    <t>50 коп.</t>
  </si>
  <si>
    <t>1 руб.</t>
  </si>
  <si>
    <t>2 руб.</t>
  </si>
  <si>
    <t>5 руб.</t>
  </si>
  <si>
    <t>-</t>
  </si>
  <si>
    <t>Регулярный чекан</t>
  </si>
  <si>
    <t>Всего монет:</t>
  </si>
  <si>
    <t>Коллекция:</t>
  </si>
  <si>
    <t>1 копейка</t>
  </si>
  <si>
    <t>1,25 мм.</t>
  </si>
  <si>
    <t>2 рубля</t>
  </si>
  <si>
    <t>1 рубль</t>
  </si>
  <si>
    <t>50 копеек</t>
  </si>
  <si>
    <t>10 копеек</t>
  </si>
  <si>
    <t>5 копеек</t>
  </si>
  <si>
    <t>5 рублей</t>
  </si>
  <si>
    <t>1,45 мм.</t>
  </si>
  <si>
    <t>Krause</t>
  </si>
  <si>
    <t>Качество</t>
  </si>
  <si>
    <t>Знак</t>
  </si>
  <si>
    <t>Полнота:</t>
  </si>
  <si>
    <t>Российская Федерация:</t>
  </si>
  <si>
    <t>Древние города России:</t>
  </si>
  <si>
    <t>Города воинской славы:</t>
  </si>
  <si>
    <t>XXII Олимпийские зимние игры:</t>
  </si>
  <si>
    <t>Общая статистика нумизматической коллекции</t>
  </si>
  <si>
    <t>200-летие образования министерств:</t>
  </si>
  <si>
    <t>22 мм.</t>
  </si>
  <si>
    <t>3,25 г.</t>
  </si>
  <si>
    <t>Б/МД</t>
  </si>
  <si>
    <t>70-летие Победы в ВОВ:</t>
  </si>
  <si>
    <t>5,10 г.</t>
  </si>
  <si>
    <t>23,00 мм.</t>
  </si>
  <si>
    <t>1,80 мм.</t>
  </si>
  <si>
    <t>6,00 г.</t>
  </si>
  <si>
    <t>5,00 г.</t>
  </si>
  <si>
    <t>25,00 мм.</t>
  </si>
  <si>
    <t>1,50 г.</t>
  </si>
  <si>
    <t>15,50 мм.</t>
  </si>
  <si>
    <t>18,50 мм.</t>
  </si>
  <si>
    <t>2,60 г.</t>
  </si>
  <si>
    <t>17,50 мм.</t>
  </si>
  <si>
    <t>1,85 г.</t>
  </si>
  <si>
    <t>2,75 г.</t>
  </si>
  <si>
    <t>1,50 мм.</t>
  </si>
  <si>
    <t>20,50 мм.</t>
  </si>
  <si>
    <t>1, 50 мм.</t>
  </si>
  <si>
    <t>3,00 г.</t>
  </si>
  <si>
    <t>25 мм.</t>
  </si>
  <si>
    <t>10 рублей</t>
  </si>
  <si>
    <t>5, 63 г.</t>
  </si>
  <si>
    <t>2,20 мм.</t>
  </si>
  <si>
    <t>Y# 998</t>
  </si>
  <si>
    <t>Y# 799a</t>
  </si>
  <si>
    <t>Y# 799</t>
  </si>
  <si>
    <t>Y# 605</t>
  </si>
  <si>
    <t>Y# 834a</t>
  </si>
  <si>
    <t>Y# 604</t>
  </si>
  <si>
    <t>Y# 833</t>
  </si>
  <si>
    <t>Y# 603a</t>
  </si>
  <si>
    <t>Y# 602a</t>
  </si>
  <si>
    <t>Y# 601</t>
  </si>
  <si>
    <t>Y# 600</t>
  </si>
  <si>
    <t>Сегодня:</t>
  </si>
  <si>
    <t>evelrus@mail.ru</t>
  </si>
  <si>
    <t>Proof</t>
  </si>
  <si>
    <t>UNC</t>
  </si>
  <si>
    <t>23 мм.</t>
  </si>
  <si>
    <t>XF</t>
  </si>
  <si>
    <t>VF</t>
  </si>
  <si>
    <t>F</t>
  </si>
  <si>
    <t>VG</t>
  </si>
  <si>
    <t>G</t>
  </si>
  <si>
    <t>55-я годовщина Победы в ВОВ:</t>
  </si>
  <si>
    <t>События и юбилеи:</t>
  </si>
  <si>
    <t>Памятные монеты</t>
  </si>
  <si>
    <t>Статистика монет</t>
  </si>
  <si>
    <t>по степени сохранности</t>
  </si>
  <si>
    <t>Отечественная война 1812 года:</t>
  </si>
  <si>
    <t>Стоимость</t>
  </si>
  <si>
    <t>Редкость</t>
  </si>
  <si>
    <t>S</t>
  </si>
  <si>
    <t>R</t>
  </si>
  <si>
    <t>RR</t>
  </si>
  <si>
    <t>RRR</t>
  </si>
  <si>
    <t>RRRR</t>
  </si>
  <si>
    <t>U</t>
  </si>
  <si>
    <t>по степени редкости</t>
  </si>
  <si>
    <t>Шарапов В.Н. (EvelRus)</t>
  </si>
  <si>
    <t>Автор</t>
  </si>
  <si>
    <t>БОМД</t>
  </si>
  <si>
    <t>1997 ГОД</t>
  </si>
  <si>
    <t>1998 ГОД</t>
  </si>
  <si>
    <t>15,55 мм.</t>
  </si>
  <si>
    <t>1999 ГОД</t>
  </si>
  <si>
    <t>Y# 602</t>
  </si>
  <si>
    <t>Y# 603</t>
  </si>
  <si>
    <t>Y# 833a</t>
  </si>
  <si>
    <t>Y# 834</t>
  </si>
  <si>
    <t>2000 ГОД</t>
  </si>
  <si>
    <t>2001 ГОД</t>
  </si>
  <si>
    <t>2002 ГОД</t>
  </si>
  <si>
    <t>2003 ГОД</t>
  </si>
  <si>
    <t>2004 ГОД</t>
  </si>
  <si>
    <t>2005 ГОД</t>
  </si>
  <si>
    <t>2006 ГОД</t>
  </si>
  <si>
    <t>2007 ГОД</t>
  </si>
  <si>
    <t>2008 ГОД</t>
  </si>
  <si>
    <t>2009 ГОД</t>
  </si>
  <si>
    <t>2010 ГОД</t>
  </si>
  <si>
    <t>2011 ГОД</t>
  </si>
  <si>
    <t>2012 ГОД</t>
  </si>
  <si>
    <t>2013 ГОД</t>
  </si>
  <si>
    <t>2014 ГОД</t>
  </si>
  <si>
    <t>19,50 мм.</t>
  </si>
  <si>
    <t>6,45 г.</t>
  </si>
  <si>
    <t>0,80 мм.</t>
  </si>
  <si>
    <t>2,90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</si>
</sst>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5" formatCode="_-* #,##0.00\ [$₽-419]_-;\-* #,##0.00\ [$₽-419]_-;_-* &quot;-&quot;??\ [$₽-419]_-;_-@_-"/>
  </numFmts>
  <fonts count="14">
    <font>
      <sz val="10"/>
      <name val="Arial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b/>
      <sz val="14"/>
      <name val="Antikvar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Courier New"/>
      <family val="3"/>
      <charset val="204"/>
    </font>
    <font>
      <sz val="10"/>
      <name val="Courier New"/>
      <family val="3"/>
      <charset val="204"/>
    </font>
    <font>
      <b/>
      <sz val="10"/>
      <name val="Courier New"/>
      <family val="3"/>
      <charset val="204"/>
    </font>
    <font>
      <b/>
      <sz val="11"/>
      <name val="Courier New"/>
      <family val="3"/>
      <charset val="204"/>
    </font>
    <font>
      <b/>
      <sz val="16"/>
      <name val="Courier New"/>
      <family val="3"/>
      <charset val="204"/>
    </font>
    <font>
      <sz val="10"/>
      <color theme="0"/>
      <name val="Courier New"/>
      <family val="3"/>
      <charset val="204"/>
    </font>
    <font>
      <u/>
      <sz val="10"/>
      <color theme="10"/>
      <name val="Courier New"/>
      <family val="3"/>
      <charset val="204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B482D7"/>
        <bgColor indexed="64"/>
      </patternFill>
    </fill>
    <fill>
      <patternFill patternType="solid">
        <fgColor rgb="FF8C1482"/>
        <bgColor indexed="64"/>
      </patternFill>
    </fill>
    <fill>
      <patternFill patternType="solid">
        <fgColor rgb="FFB48732"/>
        <bgColor indexed="64"/>
      </patternFill>
    </fill>
    <fill>
      <patternFill patternType="solid">
        <fgColor rgb="FF8CB4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D755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1">
    <xf numFmtId="0" fontId="0" fillId="0" borderId="0" xfId="0"/>
    <xf numFmtId="0" fontId="5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9" fontId="8" fillId="0" borderId="1" xfId="3" applyFont="1" applyBorder="1" applyAlignment="1">
      <alignment horizontal="center" vertical="center"/>
    </xf>
    <xf numFmtId="9" fontId="8" fillId="0" borderId="4" xfId="3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165" fontId="5" fillId="0" borderId="1" xfId="2" applyNumberFormat="1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3" fontId="8" fillId="0" borderId="28" xfId="0" applyNumberFormat="1" applyFont="1" applyBorder="1" applyAlignment="1">
      <alignment horizontal="center" vertical="center"/>
    </xf>
    <xf numFmtId="9" fontId="8" fillId="0" borderId="29" xfId="3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9" fontId="8" fillId="0" borderId="6" xfId="3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9" fontId="8" fillId="0" borderId="5" xfId="3" applyFont="1" applyBorder="1" applyAlignment="1">
      <alignment horizontal="center" vertical="center"/>
    </xf>
    <xf numFmtId="0" fontId="8" fillId="3" borderId="18" xfId="0" applyFont="1" applyFill="1" applyBorder="1" applyAlignment="1">
      <alignment vertical="center"/>
    </xf>
    <xf numFmtId="0" fontId="8" fillId="6" borderId="18" xfId="0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0" fontId="8" fillId="8" borderId="18" xfId="0" applyFont="1" applyFill="1" applyBorder="1" applyAlignment="1">
      <alignment vertical="center"/>
    </xf>
    <xf numFmtId="0" fontId="8" fillId="5" borderId="18" xfId="0" applyFont="1" applyFill="1" applyBorder="1" applyAlignment="1">
      <alignment vertical="center"/>
    </xf>
    <xf numFmtId="0" fontId="12" fillId="2" borderId="24" xfId="0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9" fontId="8" fillId="0" borderId="2" xfId="3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9" fontId="7" fillId="0" borderId="37" xfId="3" applyFont="1" applyBorder="1" applyAlignment="1">
      <alignment horizontal="center" vertical="center"/>
    </xf>
    <xf numFmtId="0" fontId="7" fillId="0" borderId="23" xfId="0" applyFont="1" applyBorder="1" applyAlignment="1">
      <alignment horizontal="right" vertical="center"/>
    </xf>
    <xf numFmtId="14" fontId="7" fillId="0" borderId="38" xfId="0" applyNumberFormat="1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8" fillId="4" borderId="23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right"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13" fillId="0" borderId="0" xfId="1" applyFont="1" applyBorder="1" applyAlignment="1" applyProtection="1">
      <alignment vertical="center"/>
      <protection hidden="1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4" fontId="7" fillId="0" borderId="22" xfId="0" applyNumberFormat="1" applyFont="1" applyBorder="1" applyAlignment="1">
      <alignment horizontal="left" vertical="center"/>
    </xf>
    <xf numFmtId="165" fontId="7" fillId="0" borderId="40" xfId="2" applyNumberFormat="1" applyFont="1" applyBorder="1" applyAlignment="1">
      <alignment horizontal="center" vertical="center"/>
    </xf>
    <xf numFmtId="165" fontId="8" fillId="0" borderId="43" xfId="2" applyNumberFormat="1" applyFont="1" applyBorder="1" applyAlignment="1">
      <alignment horizontal="center" vertical="center"/>
    </xf>
    <xf numFmtId="165" fontId="9" fillId="0" borderId="35" xfId="2" applyNumberFormat="1" applyFont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4" fillId="9" borderId="2" xfId="0" applyFont="1" applyFill="1" applyBorder="1" applyAlignment="1" applyProtection="1">
      <alignment horizontal="right" vertical="center"/>
    </xf>
    <xf numFmtId="9" fontId="5" fillId="9" borderId="3" xfId="3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horizontal="right" vertical="center"/>
    </xf>
    <xf numFmtId="0" fontId="5" fillId="9" borderId="1" xfId="0" applyFont="1" applyFill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/>
    </xf>
    <xf numFmtId="0" fontId="5" fillId="9" borderId="1" xfId="1" applyFont="1" applyFill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</xf>
    <xf numFmtId="14" fontId="5" fillId="9" borderId="1" xfId="0" applyNumberFormat="1" applyFont="1" applyFill="1" applyBorder="1" applyAlignment="1" applyProtection="1">
      <alignment horizontal="center" vertical="center"/>
    </xf>
    <xf numFmtId="3" fontId="5" fillId="9" borderId="1" xfId="0" applyNumberFormat="1" applyFont="1" applyFill="1" applyBorder="1" applyAlignment="1" applyProtection="1">
      <alignment horizontal="center" vertical="center"/>
    </xf>
    <xf numFmtId="14" fontId="5" fillId="9" borderId="4" xfId="0" applyNumberFormat="1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</xf>
    <xf numFmtId="3" fontId="5" fillId="9" borderId="4" xfId="0" applyNumberFormat="1" applyFont="1" applyFill="1" applyBorder="1" applyAlignment="1" applyProtection="1">
      <alignment horizontal="center" vertical="center"/>
    </xf>
    <xf numFmtId="165" fontId="5" fillId="9" borderId="6" xfId="0" applyNumberFormat="1" applyFont="1" applyFill="1" applyBorder="1" applyAlignment="1" applyProtection="1">
      <alignment horizontal="center" vertical="center"/>
    </xf>
    <xf numFmtId="165" fontId="5" fillId="9" borderId="5" xfId="0" applyNumberFormat="1" applyFont="1" applyFill="1" applyBorder="1" applyAlignment="1" applyProtection="1">
      <alignment horizontal="center" vertical="center"/>
    </xf>
    <xf numFmtId="0" fontId="5" fillId="9" borderId="11" xfId="0" applyFont="1" applyFill="1" applyBorder="1" applyAlignment="1" applyProtection="1">
      <alignment horizontal="center" vertical="center"/>
    </xf>
    <xf numFmtId="0" fontId="5" fillId="9" borderId="28" xfId="0" applyFont="1" applyFill="1" applyBorder="1" applyAlignment="1" applyProtection="1">
      <alignment horizontal="center" vertical="center"/>
    </xf>
    <xf numFmtId="3" fontId="5" fillId="9" borderId="28" xfId="0" applyNumberFormat="1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3" fontId="5" fillId="0" borderId="28" xfId="0" applyNumberFormat="1" applyFont="1" applyFill="1" applyBorder="1" applyAlignment="1" applyProtection="1">
      <alignment horizontal="center" vertical="center"/>
      <protection locked="0"/>
    </xf>
    <xf numFmtId="165" fontId="5" fillId="9" borderId="29" xfId="0" applyNumberFormat="1" applyFont="1" applyFill="1" applyBorder="1" applyAlignment="1" applyProtection="1">
      <alignment horizontal="center" vertical="center"/>
    </xf>
    <xf numFmtId="0" fontId="4" fillId="9" borderId="11" xfId="0" applyFont="1" applyFill="1" applyBorder="1" applyAlignment="1" applyProtection="1">
      <alignment horizontal="center" vertical="center"/>
    </xf>
    <xf numFmtId="0" fontId="4" fillId="9" borderId="4" xfId="0" applyFont="1" applyFill="1" applyBorder="1" applyAlignment="1" applyProtection="1">
      <alignment horizontal="center" vertical="center"/>
    </xf>
    <xf numFmtId="165" fontId="2" fillId="0" borderId="1" xfId="2" applyNumberFormat="1" applyFont="1" applyFill="1" applyBorder="1" applyAlignment="1" applyProtection="1">
      <alignment vertical="center"/>
      <protection locked="0"/>
    </xf>
    <xf numFmtId="165" fontId="5" fillId="0" borderId="1" xfId="0" applyNumberFormat="1" applyFont="1" applyBorder="1" applyAlignment="1" applyProtection="1">
      <alignment horizontal="center" vertical="center"/>
      <protection locked="0"/>
    </xf>
    <xf numFmtId="165" fontId="5" fillId="0" borderId="4" xfId="0" applyNumberFormat="1" applyFont="1" applyBorder="1" applyAlignment="1" applyProtection="1">
      <alignment horizontal="center" vertical="center"/>
      <protection locked="0"/>
    </xf>
    <xf numFmtId="165" fontId="2" fillId="0" borderId="28" xfId="2" applyNumberFormat="1" applyFont="1" applyFill="1" applyBorder="1" applyAlignment="1" applyProtection="1">
      <alignment vertical="center"/>
      <protection locked="0"/>
    </xf>
    <xf numFmtId="3" fontId="5" fillId="9" borderId="34" xfId="0" applyNumberFormat="1" applyFont="1" applyFill="1" applyBorder="1" applyAlignment="1" applyProtection="1">
      <alignment horizontal="center" vertical="center"/>
    </xf>
    <xf numFmtId="0" fontId="5" fillId="9" borderId="14" xfId="0" applyFont="1" applyFill="1" applyBorder="1" applyAlignment="1" applyProtection="1">
      <alignment horizontal="center" vertical="center"/>
    </xf>
    <xf numFmtId="3" fontId="5" fillId="9" borderId="14" xfId="0" applyNumberFormat="1" applyFont="1" applyFill="1" applyBorder="1" applyAlignment="1" applyProtection="1">
      <alignment horizontal="center" vertical="center"/>
    </xf>
    <xf numFmtId="165" fontId="5" fillId="0" borderId="14" xfId="0" applyNumberFormat="1" applyFont="1" applyBorder="1" applyAlignment="1" applyProtection="1">
      <alignment horizontal="center" vertical="center"/>
      <protection locked="0"/>
    </xf>
    <xf numFmtId="3" fontId="5" fillId="0" borderId="14" xfId="0" applyNumberFormat="1" applyFont="1" applyFill="1" applyBorder="1" applyAlignment="1" applyProtection="1">
      <alignment horizontal="center" vertical="center"/>
      <protection locked="0"/>
    </xf>
    <xf numFmtId="165" fontId="5" fillId="9" borderId="15" xfId="0" applyNumberFormat="1" applyFont="1" applyFill="1" applyBorder="1" applyAlignment="1" applyProtection="1">
      <alignment horizontal="center" vertical="center"/>
    </xf>
    <xf numFmtId="165" fontId="5" fillId="9" borderId="6" xfId="2" applyNumberFormat="1" applyFont="1" applyFill="1" applyBorder="1" applyAlignment="1" applyProtection="1">
      <alignment vertical="center"/>
    </xf>
    <xf numFmtId="0" fontId="4" fillId="9" borderId="5" xfId="0" applyFont="1" applyFill="1" applyBorder="1" applyAlignment="1" applyProtection="1">
      <alignment horizontal="center" vertical="center"/>
    </xf>
    <xf numFmtId="165" fontId="5" fillId="0" borderId="14" xfId="2" applyNumberFormat="1" applyFont="1" applyBorder="1" applyAlignment="1" applyProtection="1">
      <alignment horizontal="center" vertical="center"/>
      <protection locked="0"/>
    </xf>
    <xf numFmtId="0" fontId="5" fillId="9" borderId="2" xfId="0" applyFont="1" applyFill="1" applyBorder="1" applyAlignment="1" applyProtection="1">
      <alignment horizontal="center" vertical="center"/>
    </xf>
    <xf numFmtId="3" fontId="5" fillId="9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165" fontId="2" fillId="0" borderId="2" xfId="2" applyNumberFormat="1" applyFont="1" applyFill="1" applyBorder="1" applyAlignment="1" applyProtection="1">
      <alignment vertical="center"/>
      <protection locked="0"/>
    </xf>
    <xf numFmtId="3" fontId="5" fillId="0" borderId="2" xfId="0" applyNumberFormat="1" applyFont="1" applyFill="1" applyBorder="1" applyAlignment="1" applyProtection="1">
      <alignment horizontal="center" vertical="center"/>
      <protection locked="0"/>
    </xf>
    <xf numFmtId="165" fontId="5" fillId="9" borderId="3" xfId="0" applyNumberFormat="1" applyFont="1" applyFill="1" applyBorder="1" applyAlignment="1" applyProtection="1">
      <alignment horizontal="center" vertical="center"/>
    </xf>
    <xf numFmtId="14" fontId="5" fillId="9" borderId="14" xfId="0" applyNumberFormat="1" applyFont="1" applyFill="1" applyBorder="1" applyAlignment="1" applyProtection="1">
      <alignment horizontal="center" vertical="center"/>
    </xf>
    <xf numFmtId="0" fontId="5" fillId="9" borderId="25" xfId="0" applyFont="1" applyFill="1" applyBorder="1" applyAlignment="1" applyProtection="1">
      <alignment horizontal="center" vertical="center"/>
    </xf>
    <xf numFmtId="0" fontId="5" fillId="9" borderId="26" xfId="0" applyFont="1" applyFill="1" applyBorder="1" applyAlignment="1" applyProtection="1">
      <alignment horizontal="center" vertical="center"/>
    </xf>
    <xf numFmtId="0" fontId="5" fillId="9" borderId="44" xfId="0" applyFont="1" applyFill="1" applyBorder="1" applyAlignment="1" applyProtection="1">
      <alignment horizontal="center" vertical="center"/>
    </xf>
    <xf numFmtId="14" fontId="5" fillId="9" borderId="44" xfId="0" applyNumberFormat="1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  <protection locked="0"/>
    </xf>
    <xf numFmtId="165" fontId="5" fillId="0" borderId="44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8" fillId="0" borderId="0" xfId="0" applyFont="1" applyBorder="1" applyAlignment="1">
      <alignment horizontal="center" vertical="center"/>
    </xf>
    <xf numFmtId="165" fontId="8" fillId="0" borderId="35" xfId="2" applyNumberFormat="1" applyFont="1" applyBorder="1" applyAlignment="1">
      <alignment horizontal="center" vertical="center"/>
    </xf>
    <xf numFmtId="165" fontId="8" fillId="0" borderId="41" xfId="2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/>
    <xf numFmtId="0" fontId="5" fillId="9" borderId="28" xfId="0" applyFont="1" applyFill="1" applyBorder="1" applyAlignment="1" applyProtection="1">
      <alignment vertical="center"/>
    </xf>
    <xf numFmtId="0" fontId="5" fillId="9" borderId="44" xfId="0" applyFont="1" applyFill="1" applyBorder="1" applyAlignment="1" applyProtection="1">
      <alignment vertical="center"/>
    </xf>
    <xf numFmtId="0" fontId="9" fillId="0" borderId="2" xfId="0" applyFont="1" applyFill="1" applyBorder="1" applyAlignment="1">
      <alignment horizontal="center" vertical="center"/>
    </xf>
    <xf numFmtId="9" fontId="8" fillId="0" borderId="2" xfId="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9" fontId="8" fillId="0" borderId="1" xfId="3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9" fontId="8" fillId="0" borderId="4" xfId="3" applyFont="1" applyFill="1" applyBorder="1" applyAlignment="1">
      <alignment horizontal="center" vertical="center"/>
    </xf>
    <xf numFmtId="0" fontId="8" fillId="0" borderId="18" xfId="0" applyFont="1" applyFill="1" applyBorder="1" applyAlignment="1" applyProtection="1">
      <alignment horizontal="right" vertical="center"/>
    </xf>
    <xf numFmtId="0" fontId="8" fillId="0" borderId="30" xfId="0" applyFont="1" applyFill="1" applyBorder="1" applyAlignment="1" applyProtection="1">
      <alignment horizontal="right" vertical="center"/>
    </xf>
    <xf numFmtId="0" fontId="8" fillId="0" borderId="16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7" fillId="0" borderId="39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6" xfId="0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0" fontId="8" fillId="0" borderId="46" xfId="0" applyFont="1" applyFill="1" applyBorder="1" applyAlignment="1" applyProtection="1">
      <alignment horizontal="right" vertical="center" wrapText="1"/>
    </xf>
    <xf numFmtId="0" fontId="8" fillId="0" borderId="45" xfId="0" applyFont="1" applyFill="1" applyBorder="1" applyAlignment="1" applyProtection="1">
      <alignment horizontal="right" vertical="center" wrapText="1"/>
    </xf>
    <xf numFmtId="165" fontId="8" fillId="0" borderId="3" xfId="2" applyNumberFormat="1" applyFont="1" applyFill="1" applyBorder="1" applyAlignment="1">
      <alignment horizontal="center" vertical="center"/>
    </xf>
    <xf numFmtId="165" fontId="8" fillId="0" borderId="6" xfId="2" applyNumberFormat="1" applyFont="1" applyFill="1" applyBorder="1" applyAlignment="1">
      <alignment horizontal="center" vertical="center"/>
    </xf>
    <xf numFmtId="165" fontId="8" fillId="0" borderId="5" xfId="2" applyNumberFormat="1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8" fillId="0" borderId="17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24" xfId="0" applyFont="1" applyFill="1" applyBorder="1" applyAlignment="1" applyProtection="1">
      <alignment horizontal="right" vertical="center"/>
    </xf>
    <xf numFmtId="0" fontId="8" fillId="0" borderId="47" xfId="0" applyFont="1" applyFill="1" applyBorder="1" applyAlignment="1" applyProtection="1">
      <alignment horizontal="right" vertical="center"/>
    </xf>
    <xf numFmtId="0" fontId="8" fillId="0" borderId="18" xfId="0" applyFont="1" applyFill="1" applyBorder="1" applyAlignment="1" applyProtection="1">
      <alignment horizontal="right" vertical="center" wrapText="1"/>
    </xf>
    <xf numFmtId="0" fontId="8" fillId="0" borderId="30" xfId="0" applyFont="1" applyFill="1" applyBorder="1" applyAlignment="1" applyProtection="1">
      <alignment horizontal="right" vertical="center" wrapText="1"/>
    </xf>
    <xf numFmtId="0" fontId="4" fillId="9" borderId="19" xfId="0" applyFont="1" applyFill="1" applyBorder="1" applyAlignment="1" applyProtection="1">
      <alignment horizontal="center" vertical="center"/>
    </xf>
    <xf numFmtId="0" fontId="4" fillId="9" borderId="20" xfId="0" applyFont="1" applyFill="1" applyBorder="1" applyAlignment="1" applyProtection="1">
      <alignment horizontal="center" vertical="center"/>
    </xf>
    <xf numFmtId="0" fontId="4" fillId="9" borderId="21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9" borderId="14" xfId="0" applyFont="1" applyFill="1" applyBorder="1" applyAlignment="1" applyProtection="1">
      <alignment horizontal="center" vertical="center"/>
    </xf>
    <xf numFmtId="0" fontId="5" fillId="9" borderId="37" xfId="0" applyFont="1" applyFill="1" applyBorder="1" applyAlignment="1" applyProtection="1">
      <alignment horizontal="center" vertical="center"/>
    </xf>
    <xf numFmtId="0" fontId="5" fillId="9" borderId="28" xfId="0" applyFont="1" applyFill="1" applyBorder="1" applyAlignment="1" applyProtection="1">
      <alignment horizontal="center" vertical="center"/>
    </xf>
    <xf numFmtId="0" fontId="5" fillId="9" borderId="25" xfId="0" applyFont="1" applyFill="1" applyBorder="1" applyAlignment="1" applyProtection="1">
      <alignment horizontal="center" vertical="center"/>
    </xf>
    <xf numFmtId="0" fontId="5" fillId="9" borderId="36" xfId="0" applyFont="1" applyFill="1" applyBorder="1" applyAlignment="1" applyProtection="1">
      <alignment horizontal="center" vertical="center"/>
    </xf>
    <xf numFmtId="0" fontId="5" fillId="9" borderId="27" xfId="0" applyFont="1" applyFill="1" applyBorder="1" applyAlignment="1" applyProtection="1">
      <alignment horizontal="center" vertical="center"/>
    </xf>
    <xf numFmtId="14" fontId="5" fillId="9" borderId="14" xfId="0" applyNumberFormat="1" applyFont="1" applyFill="1" applyBorder="1" applyAlignment="1" applyProtection="1">
      <alignment horizontal="center" vertical="center"/>
    </xf>
    <xf numFmtId="14" fontId="5" fillId="9" borderId="37" xfId="0" applyNumberFormat="1" applyFont="1" applyFill="1" applyBorder="1" applyAlignment="1" applyProtection="1">
      <alignment horizontal="center" vertical="center"/>
    </xf>
    <xf numFmtId="14" fontId="5" fillId="9" borderId="28" xfId="0" applyNumberFormat="1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9" borderId="7" xfId="0" applyFont="1" applyFill="1" applyBorder="1" applyAlignment="1" applyProtection="1">
      <alignment horizontal="center" vertical="center"/>
    </xf>
    <xf numFmtId="0" fontId="4" fillId="9" borderId="8" xfId="0" applyFont="1" applyFill="1" applyBorder="1" applyAlignment="1" applyProtection="1">
      <alignment horizontal="center" vertical="center"/>
    </xf>
    <xf numFmtId="0" fontId="4" fillId="9" borderId="9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5" fillId="9" borderId="1" xfId="1" applyFont="1" applyFill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</xf>
    <xf numFmtId="14" fontId="5" fillId="9" borderId="1" xfId="0" applyNumberFormat="1" applyFont="1" applyFill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/>
    </xf>
    <xf numFmtId="0" fontId="5" fillId="9" borderId="17" xfId="0" applyFont="1" applyFill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/>
    </xf>
    <xf numFmtId="0" fontId="3" fillId="9" borderId="17" xfId="0" applyFont="1" applyFill="1" applyBorder="1" applyAlignment="1" applyProtection="1">
      <alignment horizontal="center" vertical="center"/>
    </xf>
    <xf numFmtId="0" fontId="3" fillId="9" borderId="2" xfId="0" applyFont="1" applyFill="1" applyBorder="1" applyAlignment="1" applyProtection="1">
      <alignment horizontal="center" vertical="center"/>
    </xf>
    <xf numFmtId="0" fontId="3" fillId="9" borderId="10" xfId="0" applyFont="1" applyFill="1" applyBorder="1" applyAlignment="1" applyProtection="1">
      <alignment horizontal="center" vertical="center"/>
    </xf>
    <xf numFmtId="0" fontId="3" fillId="9" borderId="1" xfId="0" applyFont="1" applyFill="1" applyBorder="1" applyAlignment="1" applyProtection="1">
      <alignment horizontal="center" vertical="center"/>
    </xf>
    <xf numFmtId="14" fontId="5" fillId="9" borderId="2" xfId="0" applyNumberFormat="1" applyFont="1" applyFill="1" applyBorder="1" applyAlignment="1" applyProtection="1">
      <alignment horizontal="center" vertical="center"/>
    </xf>
    <xf numFmtId="0" fontId="5" fillId="9" borderId="28" xfId="1" applyFont="1" applyFill="1" applyBorder="1" applyAlignment="1" applyProtection="1">
      <alignment horizontal="center" vertical="center"/>
    </xf>
    <xf numFmtId="0" fontId="5" fillId="9" borderId="34" xfId="0" applyFont="1" applyFill="1" applyBorder="1" applyAlignment="1" applyProtection="1">
      <alignment horizontal="center" vertical="center" wrapText="1"/>
    </xf>
    <xf numFmtId="0" fontId="5" fillId="9" borderId="28" xfId="0" applyFont="1" applyFill="1" applyBorder="1" applyAlignment="1" applyProtection="1">
      <alignment horizontal="center" vertical="center" wrapText="1"/>
    </xf>
    <xf numFmtId="0" fontId="5" fillId="9" borderId="2" xfId="1" applyFont="1" applyFill="1" applyBorder="1" applyAlignment="1" applyProtection="1">
      <alignment horizontal="center" vertical="center"/>
    </xf>
    <xf numFmtId="0" fontId="5" fillId="9" borderId="2" xfId="0" applyFont="1" applyFill="1" applyBorder="1" applyAlignment="1" applyProtection="1">
      <alignment horizontal="center" vertical="center"/>
    </xf>
    <xf numFmtId="0" fontId="5" fillId="9" borderId="2" xfId="0" applyFont="1" applyFill="1" applyBorder="1" applyAlignment="1" applyProtection="1">
      <alignment horizontal="center" vertical="center" wrapText="1"/>
    </xf>
    <xf numFmtId="3" fontId="5" fillId="9" borderId="1" xfId="0" applyNumberFormat="1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</xf>
    <xf numFmtId="0" fontId="5" fillId="9" borderId="11" xfId="0" applyFont="1" applyFill="1" applyBorder="1" applyAlignment="1" applyProtection="1">
      <alignment horizontal="center" vertical="center"/>
    </xf>
  </cellXfs>
  <cellStyles count="4">
    <cellStyle name="Гиперссылка" xfId="1" builtinId="8"/>
    <cellStyle name="Денежный" xfId="2" builtinId="4"/>
    <cellStyle name="Обычный" xfId="0" builtinId="0"/>
    <cellStyle name="Процентный" xfId="3" builtinId="5"/>
  </cellStyles>
  <dxfs count="8">
    <dxf>
      <fill>
        <patternFill>
          <bgColor theme="6" tint="0.59996337778862885"/>
        </patternFill>
      </fill>
    </dxf>
    <dxf>
      <fill>
        <patternFill>
          <bgColor rgb="FF8C1482"/>
        </patternFill>
      </fill>
    </dxf>
    <dxf>
      <fill>
        <patternFill>
          <bgColor rgb="FFB482D7"/>
        </patternFill>
      </fill>
    </dxf>
    <dxf>
      <fill>
        <patternFill>
          <bgColor rgb="FF8CB4E1"/>
        </patternFill>
      </fill>
    </dxf>
    <dxf>
      <fill>
        <patternFill>
          <bgColor theme="6" tint="-0.24994659260841701"/>
        </patternFill>
      </fill>
    </dxf>
    <dxf>
      <fill>
        <patternFill>
          <bgColor rgb="FFFFD757"/>
        </patternFill>
      </fill>
    </dxf>
    <dxf>
      <fill>
        <patternFill>
          <bgColor rgb="FFB48732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9" defaultPivotStyle="PivotStyleLight16"/>
  <colors>
    <mruColors>
      <color rgb="FFB48732"/>
      <color rgb="FFFFD755"/>
      <color rgb="FF8CB4FF"/>
      <color rgb="FFB482D7"/>
      <color rgb="FF8C1482"/>
      <color rgb="FF8CB4E1"/>
      <color rgb="FFB38631"/>
      <color rgb="FFE2AC00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zoomScale="85" zoomScaleNormal="85" zoomScaleSheetLayoutView="85" workbookViewId="0">
      <selection activeCell="C24" sqref="C24"/>
    </sheetView>
  </sheetViews>
  <sheetFormatPr defaultRowHeight="13.5"/>
  <cols>
    <col min="1" max="2" width="20.7109375" style="7" customWidth="1"/>
    <col min="3" max="5" width="15.7109375" style="7" customWidth="1"/>
    <col min="6" max="6" width="20.7109375" style="7" customWidth="1"/>
    <col min="7" max="7" width="5.7109375" style="7" customWidth="1"/>
    <col min="8" max="10" width="10.7109375" style="7" customWidth="1"/>
    <col min="11" max="16384" width="9.140625" style="7"/>
  </cols>
  <sheetData>
    <row r="1" spans="1:10" s="10" customFormat="1" ht="16.5" customHeight="1">
      <c r="A1" s="136" t="s">
        <v>45</v>
      </c>
      <c r="B1" s="137"/>
      <c r="C1" s="137"/>
      <c r="D1" s="137"/>
      <c r="E1" s="137"/>
      <c r="F1" s="137"/>
      <c r="G1" s="137"/>
      <c r="H1" s="137"/>
      <c r="I1" s="137"/>
      <c r="J1" s="138"/>
    </row>
    <row r="2" spans="1:10" s="11" customFormat="1" ht="14.25" customHeight="1" thickBot="1">
      <c r="A2" s="139"/>
      <c r="B2" s="140"/>
      <c r="C2" s="140"/>
      <c r="D2" s="140"/>
      <c r="E2" s="140"/>
      <c r="F2" s="140"/>
      <c r="G2" s="140"/>
      <c r="H2" s="141"/>
      <c r="I2" s="141"/>
      <c r="J2" s="142"/>
    </row>
    <row r="3" spans="1:10" s="10" customFormat="1" ht="16.5">
      <c r="A3" s="35" t="s">
        <v>83</v>
      </c>
      <c r="B3" s="36">
        <f ca="1">TODAY()</f>
        <v>42002</v>
      </c>
      <c r="C3" s="37"/>
      <c r="D3" s="134" t="s">
        <v>7</v>
      </c>
      <c r="E3" s="135"/>
      <c r="F3" s="48">
        <v>42001</v>
      </c>
      <c r="G3" s="107"/>
      <c r="H3" s="146" t="s">
        <v>96</v>
      </c>
      <c r="I3" s="147"/>
      <c r="J3" s="148"/>
    </row>
    <row r="4" spans="1:10" s="11" customFormat="1" ht="17.25" thickBot="1">
      <c r="A4" s="152" t="s">
        <v>26</v>
      </c>
      <c r="B4" s="153"/>
      <c r="C4" s="30" t="e">
        <f>SUM(C5:C23)</f>
        <v>#REF!</v>
      </c>
      <c r="D4" s="33" t="e">
        <f>SUM(D5:D23)</f>
        <v>#REF!</v>
      </c>
      <c r="E4" s="34">
        <f>IFERROR(C4/D4,0)</f>
        <v>0</v>
      </c>
      <c r="F4" s="49" t="e">
        <f>SUM(F6:F23)</f>
        <v>#REF!</v>
      </c>
      <c r="G4" s="52"/>
      <c r="H4" s="149"/>
      <c r="I4" s="150"/>
      <c r="J4" s="151"/>
    </row>
    <row r="5" spans="1:10" ht="16.5" thickBot="1">
      <c r="A5" s="159" t="s">
        <v>25</v>
      </c>
      <c r="B5" s="160"/>
      <c r="C5" s="160"/>
      <c r="D5" s="160"/>
      <c r="E5" s="160"/>
      <c r="F5" s="161"/>
      <c r="G5" s="108"/>
      <c r="H5" s="143" t="s">
        <v>97</v>
      </c>
      <c r="I5" s="144"/>
      <c r="J5" s="145"/>
    </row>
    <row r="6" spans="1:10" ht="13.5" customHeight="1">
      <c r="A6" s="154" t="s">
        <v>28</v>
      </c>
      <c r="B6" s="155"/>
      <c r="C6" s="113">
        <f>SUMIF(доп!A:A,A6,доп!C:C)</f>
        <v>12</v>
      </c>
      <c r="D6" s="113">
        <f>COUNTIF(доп!A:A,A6)</f>
        <v>27</v>
      </c>
      <c r="E6" s="114">
        <f>IFERROR(#REF!/#REF!,0)</f>
        <v>0</v>
      </c>
      <c r="F6" s="156">
        <f>РЧ!Q2</f>
        <v>1396.1</v>
      </c>
      <c r="G6" s="109"/>
      <c r="H6" s="38" t="s">
        <v>85</v>
      </c>
      <c r="I6" s="16" t="e">
        <f>COUNTIF(РЧ!$O$1:$O$254,H6)+COUNTIF(#REF!,H6)+COUNTIF(#REF!,H6)+COUNTIF(#REF!,H6)+COUNTIF(#REF!,H6)+COUNTIF(#REF!,H6)+COUNTIF(#REF!,H6)</f>
        <v>#REF!</v>
      </c>
      <c r="J6" s="17" t="e">
        <f t="shared" ref="J6:J7" si="0">I6/$C$4</f>
        <v>#REF!</v>
      </c>
    </row>
    <row r="7" spans="1:10" ht="13.5" customHeight="1">
      <c r="A7" s="169" t="s">
        <v>34</v>
      </c>
      <c r="B7" s="170"/>
      <c r="C7" s="115">
        <f>SUMIF(доп!A:A,A7,доп!C:C)</f>
        <v>13</v>
      </c>
      <c r="D7" s="115">
        <f>COUNTIF(доп!A:A,A7)</f>
        <v>27</v>
      </c>
      <c r="E7" s="116">
        <f>IFERROR(#REF!/#REF!,0)</f>
        <v>0</v>
      </c>
      <c r="F7" s="157"/>
      <c r="G7" s="109"/>
      <c r="H7" s="22" t="s">
        <v>86</v>
      </c>
      <c r="I7" s="18" t="e">
        <f>COUNTIF(РЧ!$O$1:$O$254,H7)+COUNTIF(#REF!,H7)+COUNTIF(#REF!,H7)+COUNTIF(#REF!,H7)+COUNTIF(#REF!,H7)+COUNTIF(#REF!,H7)+COUNTIF(#REF!,H7)</f>
        <v>#REF!</v>
      </c>
      <c r="J7" s="19" t="e">
        <f t="shared" si="0"/>
        <v>#REF!</v>
      </c>
    </row>
    <row r="8" spans="1:10" ht="13.5" customHeight="1">
      <c r="A8" s="119" t="s">
        <v>33</v>
      </c>
      <c r="B8" s="120"/>
      <c r="C8" s="115">
        <f>SUMIF(доп!A:A,A8,доп!C:C)</f>
        <v>26</v>
      </c>
      <c r="D8" s="115">
        <f>COUNTIF(доп!A:A,A8)</f>
        <v>35</v>
      </c>
      <c r="E8" s="116">
        <f>IFERROR(#REF!/#REF!,0)</f>
        <v>0</v>
      </c>
      <c r="F8" s="157"/>
      <c r="G8" s="109"/>
      <c r="H8" s="23" t="s">
        <v>88</v>
      </c>
      <c r="I8" s="18" t="e">
        <f>COUNTIF(РЧ!$O$1:$O$254,H8)+COUNTIF(#REF!,H8)+COUNTIF(#REF!,H8)+COUNTIF(#REF!,H8)+COUNTIF(#REF!,H8)+COUNTIF(#REF!,H8)+COUNTIF(#REF!,H8)</f>
        <v>#REF!</v>
      </c>
      <c r="J8" s="19" t="e">
        <f>I8/$C$4</f>
        <v>#REF!</v>
      </c>
    </row>
    <row r="9" spans="1:10" ht="13.5" customHeight="1">
      <c r="A9" s="119" t="s">
        <v>32</v>
      </c>
      <c r="B9" s="120"/>
      <c r="C9" s="115">
        <f>SUMIF(доп!A:A,A9,доп!C:C)</f>
        <v>25</v>
      </c>
      <c r="D9" s="115">
        <f>COUNTIF(доп!A:A,A9)</f>
        <v>32</v>
      </c>
      <c r="E9" s="116">
        <f>IFERROR(#REF!/#REF!,0)</f>
        <v>0</v>
      </c>
      <c r="F9" s="157"/>
      <c r="G9" s="109"/>
      <c r="H9" s="24" t="s">
        <v>89</v>
      </c>
      <c r="I9" s="18" t="e">
        <f>COUNTIF(РЧ!$O$1:$O$254,H9)+COUNTIF(#REF!,H9)+COUNTIF(#REF!,H9)+COUNTIF(#REF!,H9)+COUNTIF(#REF!,H9)+COUNTIF(#REF!,H9)+COUNTIF(#REF!,H9)</f>
        <v>#REF!</v>
      </c>
      <c r="J9" s="19" t="e">
        <f>I9/$C$4</f>
        <v>#REF!</v>
      </c>
    </row>
    <row r="10" spans="1:10" ht="13.5" customHeight="1">
      <c r="A10" s="119" t="s">
        <v>31</v>
      </c>
      <c r="B10" s="120"/>
      <c r="C10" s="115">
        <f>SUMIF(доп!A:A,A10,доп!C:C)</f>
        <v>22</v>
      </c>
      <c r="D10" s="115">
        <f>COUNTIF(доп!A:A,A10)</f>
        <v>31</v>
      </c>
      <c r="E10" s="116">
        <f>IFERROR(#REF!/#REF!,0)</f>
        <v>0</v>
      </c>
      <c r="F10" s="157"/>
      <c r="G10" s="109"/>
      <c r="H10" s="25" t="s">
        <v>90</v>
      </c>
      <c r="I10" s="18" t="e">
        <f>COUNTIF(РЧ!$O$1:$O$254,H10)+COUNTIF(#REF!,H10)+COUNTIF(#REF!,H10)+COUNTIF(#REF!,H10)+COUNTIF(#REF!,H10)+COUNTIF(#REF!,H10)+COUNTIF(#REF!,H10)</f>
        <v>#REF!</v>
      </c>
      <c r="J10" s="19" t="e">
        <f>I10/$C$4</f>
        <v>#REF!</v>
      </c>
    </row>
    <row r="11" spans="1:10" ht="13.5" customHeight="1">
      <c r="A11" s="119" t="s">
        <v>30</v>
      </c>
      <c r="B11" s="120"/>
      <c r="C11" s="115">
        <f>SUMIF(доп!A:A,A11,доп!C:C)</f>
        <v>21</v>
      </c>
      <c r="D11" s="115">
        <f>COUNTIF(доп!A:A,A11)</f>
        <v>27</v>
      </c>
      <c r="E11" s="116">
        <f>IFERROR(#REF!/#REF!,0)</f>
        <v>0</v>
      </c>
      <c r="F11" s="157"/>
      <c r="G11" s="109"/>
      <c r="H11" s="26" t="s">
        <v>91</v>
      </c>
      <c r="I11" s="18" t="e">
        <f>COUNTIF(РЧ!$O$1:$O$254,H11)+COUNTIF(#REF!,H11)+COUNTIF(#REF!,H11)+COUNTIF(#REF!,H11)+COUNTIF(#REF!,H11)+COUNTIF(#REF!,H11)+COUNTIF(#REF!,H11)</f>
        <v>#REF!</v>
      </c>
      <c r="J11" s="19" t="e">
        <f>I11/$C$4</f>
        <v>#REF!</v>
      </c>
    </row>
    <row r="12" spans="1:10" ht="14.25" customHeight="1" thickBot="1">
      <c r="A12" s="119" t="s">
        <v>35</v>
      </c>
      <c r="B12" s="120"/>
      <c r="C12" s="115">
        <f>SUMIF(доп!A:A,A12,доп!C:C)</f>
        <v>12</v>
      </c>
      <c r="D12" s="115">
        <f>COUNTIF(доп!A:A,A12)</f>
        <v>21</v>
      </c>
      <c r="E12" s="116">
        <f>IFERROR(#REF!/#REF!,0)</f>
        <v>0</v>
      </c>
      <c r="F12" s="157"/>
      <c r="G12" s="109"/>
      <c r="H12" s="27" t="s">
        <v>92</v>
      </c>
      <c r="I12" s="20" t="e">
        <f>COUNTIF(РЧ!$O$1:$O$254,H12)+COUNTIF(#REF!,H12)+COUNTIF(#REF!,H12)+COUNTIF(#REF!,H12)+COUNTIF(#REF!,H12)+COUNTIF(#REF!,H12)+COUNTIF(#REF!,H12)</f>
        <v>#REF!</v>
      </c>
      <c r="J12" s="21" t="e">
        <f>I12/$C$4</f>
        <v>#REF!</v>
      </c>
    </row>
    <row r="13" spans="1:10" ht="14.25" customHeight="1" thickBot="1">
      <c r="A13" s="167" t="s">
        <v>69</v>
      </c>
      <c r="B13" s="168"/>
      <c r="C13" s="117">
        <f>SUMIF(доп!A:A,A13,доп!C:C)</f>
        <v>6</v>
      </c>
      <c r="D13" s="117">
        <f>COUNTIF(доп!A:A,A13)</f>
        <v>6</v>
      </c>
      <c r="E13" s="118">
        <f>IFERROR(#REF!/#REF!,0)</f>
        <v>0</v>
      </c>
      <c r="F13" s="158"/>
      <c r="G13" s="109"/>
      <c r="H13" s="143" t="s">
        <v>107</v>
      </c>
      <c r="I13" s="144"/>
      <c r="J13" s="145"/>
    </row>
    <row r="14" spans="1:10" s="11" customFormat="1" ht="16.5" thickBot="1">
      <c r="A14" s="162" t="s">
        <v>95</v>
      </c>
      <c r="B14" s="163"/>
      <c r="C14" s="163"/>
      <c r="D14" s="163"/>
      <c r="E14" s="163"/>
      <c r="F14" s="164"/>
      <c r="G14" s="52"/>
      <c r="H14" s="44" t="s">
        <v>101</v>
      </c>
      <c r="I14" s="16" t="e">
        <f>COUNTIF(РЧ!$L$1:$L$254,H14)+COUNTIF(#REF!,H14)+COUNTIF(#REF!,H14)+COUNTIF(#REF!,H14)+COUNTIF(#REF!,H14)+COUNTIF(#REF!,H14)+COUNTIF(#REF!,H14)</f>
        <v>#REF!</v>
      </c>
      <c r="J14" s="17" t="e">
        <f t="shared" ref="J14" si="1">I14/$C$4</f>
        <v>#REF!</v>
      </c>
    </row>
    <row r="15" spans="1:10">
      <c r="A15" s="165" t="s">
        <v>41</v>
      </c>
      <c r="B15" s="166"/>
      <c r="C15" s="31" t="e">
        <f>#REF!</f>
        <v>#REF!</v>
      </c>
      <c r="D15" s="31" t="e">
        <f>#REF!</f>
        <v>#REF!</v>
      </c>
      <c r="E15" s="32">
        <f t="shared" ref="E15:E21" si="2">IFERROR(C15/D15,0)</f>
        <v>0</v>
      </c>
      <c r="F15" s="50" t="e">
        <f>#REF!</f>
        <v>#REF!</v>
      </c>
      <c r="G15" s="108"/>
      <c r="H15" s="28" t="s">
        <v>102</v>
      </c>
      <c r="I15" s="18" t="e">
        <f>COUNTIF(РЧ!$L$1:$L$254,H15)+COUNTIF(#REF!,H15)+COUNTIF(#REF!,H15)+COUNTIF(#REF!,H15)+COUNTIF(#REF!,H15)+COUNTIF(#REF!,H15)+COUNTIF(#REF!,H15)</f>
        <v>#REF!</v>
      </c>
      <c r="J15" s="19" t="e">
        <f>I15/$C$4</f>
        <v>#REF!</v>
      </c>
    </row>
    <row r="16" spans="1:10">
      <c r="A16" s="130" t="s">
        <v>42</v>
      </c>
      <c r="B16" s="131"/>
      <c r="C16" s="5" t="e">
        <f>#REF!</f>
        <v>#REF!</v>
      </c>
      <c r="D16" s="5" t="e">
        <f>#REF!</f>
        <v>#REF!</v>
      </c>
      <c r="E16" s="8">
        <f t="shared" si="2"/>
        <v>0</v>
      </c>
      <c r="F16" s="105" t="e">
        <f>#REF!</f>
        <v>#REF!</v>
      </c>
      <c r="G16" s="108"/>
      <c r="H16" s="28" t="s">
        <v>103</v>
      </c>
      <c r="I16" s="18" t="e">
        <f>COUNTIF(РЧ!$L$1:$L$254,H16)+COUNTIF(#REF!,H16)+COUNTIF(#REF!,H16)+COUNTIF(#REF!,H16)+COUNTIF(#REF!,H16)+COUNTIF(#REF!,H16)+COUNTIF(#REF!,H16)</f>
        <v>#REF!</v>
      </c>
      <c r="J16" s="19" t="e">
        <f>I16/$C$4</f>
        <v>#REF!</v>
      </c>
    </row>
    <row r="17" spans="1:15">
      <c r="A17" s="130" t="s">
        <v>43</v>
      </c>
      <c r="B17" s="131"/>
      <c r="C17" s="5" t="e">
        <f>#REF!</f>
        <v>#REF!</v>
      </c>
      <c r="D17" s="5" t="e">
        <f>#REF!</f>
        <v>#REF!</v>
      </c>
      <c r="E17" s="8">
        <f t="shared" si="2"/>
        <v>0</v>
      </c>
      <c r="F17" s="105" t="e">
        <f>#REF!</f>
        <v>#REF!</v>
      </c>
      <c r="G17" s="108"/>
      <c r="H17" s="28" t="s">
        <v>104</v>
      </c>
      <c r="I17" s="18" t="e">
        <f>COUNTIF(РЧ!$L$1:$L$254,H17)+COUNTIF(#REF!,H17)+COUNTIF(#REF!,H17)+COUNTIF(#REF!,H17)+COUNTIF(#REF!,H17)+COUNTIF(#REF!,H17)+COUNTIF(#REF!,H17)</f>
        <v>#REF!</v>
      </c>
      <c r="J17" s="19" t="e">
        <f>I17/$C$4</f>
        <v>#REF!</v>
      </c>
    </row>
    <row r="18" spans="1:15">
      <c r="A18" s="130" t="s">
        <v>46</v>
      </c>
      <c r="B18" s="131"/>
      <c r="C18" s="5" t="e">
        <f>#REF!</f>
        <v>#REF!</v>
      </c>
      <c r="D18" s="5" t="e">
        <f>#REF!</f>
        <v>#REF!</v>
      </c>
      <c r="E18" s="8">
        <f t="shared" si="2"/>
        <v>0</v>
      </c>
      <c r="F18" s="105" t="e">
        <f>#REF!</f>
        <v>#REF!</v>
      </c>
      <c r="G18" s="108"/>
      <c r="H18" s="28" t="s">
        <v>105</v>
      </c>
      <c r="I18" s="18" t="e">
        <f>COUNTIF(РЧ!$L$1:$L$254,H18)+COUNTIF(#REF!,H18)+COUNTIF(#REF!,H18)+COUNTIF(#REF!,H18)+COUNTIF(#REF!,H18)+COUNTIF(#REF!,H18)+COUNTIF(#REF!,H18)</f>
        <v>#REF!</v>
      </c>
      <c r="J18" s="19" t="e">
        <f>I18/$C$4</f>
        <v>#REF!</v>
      </c>
    </row>
    <row r="19" spans="1:15" ht="14.25" thickBot="1">
      <c r="A19" s="130" t="s">
        <v>93</v>
      </c>
      <c r="B19" s="131"/>
      <c r="C19" s="5" t="e">
        <f>#REF!</f>
        <v>#REF!</v>
      </c>
      <c r="D19" s="5" t="e">
        <f>#REF!</f>
        <v>#REF!</v>
      </c>
      <c r="E19" s="8">
        <f t="shared" si="2"/>
        <v>0</v>
      </c>
      <c r="F19" s="105" t="e">
        <f>#REF!</f>
        <v>#REF!</v>
      </c>
      <c r="G19" s="108"/>
      <c r="H19" s="29" t="s">
        <v>106</v>
      </c>
      <c r="I19" s="20" t="e">
        <f>COUNTIF(РЧ!$L$1:$L$254,H19)+COUNTIF(#REF!,H19)+COUNTIF(#REF!,H19)+COUNTIF(#REF!,H19)+COUNTIF(#REF!,H19)+COUNTIF(#REF!,H19)+COUNTIF(#REF!,H19)</f>
        <v>#REF!</v>
      </c>
      <c r="J19" s="21" t="e">
        <f>I19/$C$4</f>
        <v>#REF!</v>
      </c>
    </row>
    <row r="20" spans="1:15" ht="14.25" thickBot="1">
      <c r="A20" s="130" t="s">
        <v>44</v>
      </c>
      <c r="B20" s="131"/>
      <c r="C20" s="5" t="e">
        <f>#REF!</f>
        <v>#REF!</v>
      </c>
      <c r="D20" s="5" t="e">
        <f>#REF!</f>
        <v>#REF!</v>
      </c>
      <c r="E20" s="8">
        <f t="shared" si="2"/>
        <v>0</v>
      </c>
      <c r="F20" s="105" t="e">
        <f>#REF!</f>
        <v>#REF!</v>
      </c>
      <c r="G20" s="108"/>
      <c r="H20" s="45"/>
      <c r="I20" s="46"/>
      <c r="J20" s="47"/>
    </row>
    <row r="21" spans="1:15">
      <c r="A21" s="130" t="s">
        <v>50</v>
      </c>
      <c r="B21" s="131"/>
      <c r="C21" s="5" t="e">
        <f>#REF!</f>
        <v>#REF!</v>
      </c>
      <c r="D21" s="5" t="e">
        <f>#REF!</f>
        <v>#REF!</v>
      </c>
      <c r="E21" s="8">
        <f t="shared" si="2"/>
        <v>0</v>
      </c>
      <c r="F21" s="105" t="e">
        <f>#REF!</f>
        <v>#REF!</v>
      </c>
      <c r="G21" s="108"/>
      <c r="H21" s="127" t="s">
        <v>109</v>
      </c>
      <c r="I21" s="128"/>
      <c r="J21" s="129"/>
      <c r="M21" s="110"/>
      <c r="N21" s="110"/>
      <c r="O21" s="110"/>
    </row>
    <row r="22" spans="1:15">
      <c r="A22" s="130" t="s">
        <v>98</v>
      </c>
      <c r="B22" s="131"/>
      <c r="C22" s="5" t="e">
        <f>#REF!</f>
        <v>#REF!</v>
      </c>
      <c r="D22" s="5" t="e">
        <f>#REF!</f>
        <v>#REF!</v>
      </c>
      <c r="E22" s="8">
        <f>IFERROR(C22/D22,0)</f>
        <v>0</v>
      </c>
      <c r="F22" s="51" t="e">
        <f>#REF!</f>
        <v>#REF!</v>
      </c>
      <c r="G22" s="108"/>
      <c r="H22" s="124" t="s">
        <v>108</v>
      </c>
      <c r="I22" s="125"/>
      <c r="J22" s="126"/>
    </row>
    <row r="23" spans="1:15" ht="14.25" thickBot="1">
      <c r="A23" s="132" t="s">
        <v>94</v>
      </c>
      <c r="B23" s="133"/>
      <c r="C23" s="6" t="e">
        <f>#REF!</f>
        <v>#REF!</v>
      </c>
      <c r="D23" s="6" t="e">
        <f>#REF!</f>
        <v>#REF!</v>
      </c>
      <c r="E23" s="9">
        <f>IFERROR(C23/D23,0)</f>
        <v>0</v>
      </c>
      <c r="F23" s="106" t="e">
        <f>#REF!</f>
        <v>#REF!</v>
      </c>
      <c r="G23" s="12"/>
      <c r="H23" s="121" t="s">
        <v>84</v>
      </c>
      <c r="I23" s="122"/>
      <c r="J23" s="123"/>
    </row>
    <row r="25" spans="1:15">
      <c r="B25" s="104"/>
      <c r="C25" s="104"/>
      <c r="D25" s="104"/>
      <c r="E25" s="104"/>
      <c r="F25" s="104"/>
    </row>
    <row r="34" spans="1:9">
      <c r="A34" s="104"/>
      <c r="B34" s="104"/>
      <c r="C34" s="104"/>
      <c r="D34" s="104"/>
      <c r="E34" s="104"/>
    </row>
    <row r="35" spans="1:9">
      <c r="A35" s="40"/>
      <c r="B35" s="40"/>
      <c r="C35" s="40"/>
      <c r="D35" s="40"/>
      <c r="E35" s="40"/>
      <c r="F35" s="104"/>
    </row>
    <row r="36" spans="1:9">
      <c r="A36" s="39"/>
      <c r="B36" s="41"/>
      <c r="C36" s="41"/>
      <c r="D36" s="41"/>
      <c r="E36" s="41"/>
    </row>
    <row r="37" spans="1:9">
      <c r="A37" s="39"/>
      <c r="B37" s="42"/>
      <c r="C37" s="42"/>
      <c r="D37" s="42"/>
      <c r="E37" s="42"/>
    </row>
    <row r="38" spans="1:9">
      <c r="A38" s="39"/>
      <c r="B38" s="41"/>
      <c r="C38" s="41"/>
      <c r="D38" s="41"/>
      <c r="E38" s="41"/>
    </row>
    <row r="39" spans="1:9">
      <c r="A39" s="104"/>
      <c r="B39" s="104"/>
      <c r="C39" s="104"/>
      <c r="D39" s="104"/>
      <c r="E39" s="104"/>
    </row>
    <row r="45" spans="1:9">
      <c r="I45" s="111"/>
    </row>
    <row r="47" spans="1:9" ht="14.25" thickBot="1">
      <c r="I47" s="112"/>
    </row>
  </sheetData>
  <mergeCells count="29">
    <mergeCell ref="D3:E3"/>
    <mergeCell ref="A1:J2"/>
    <mergeCell ref="H13:J13"/>
    <mergeCell ref="H3:J4"/>
    <mergeCell ref="A22:B22"/>
    <mergeCell ref="A4:B4"/>
    <mergeCell ref="A6:B6"/>
    <mergeCell ref="F6:F13"/>
    <mergeCell ref="H5:J5"/>
    <mergeCell ref="A5:F5"/>
    <mergeCell ref="A14:F14"/>
    <mergeCell ref="A15:B15"/>
    <mergeCell ref="A13:B13"/>
    <mergeCell ref="A12:B12"/>
    <mergeCell ref="A11:B11"/>
    <mergeCell ref="A7:B7"/>
    <mergeCell ref="A8:B8"/>
    <mergeCell ref="A9:B9"/>
    <mergeCell ref="A10:B10"/>
    <mergeCell ref="H23:J23"/>
    <mergeCell ref="H22:J22"/>
    <mergeCell ref="H21:J21"/>
    <mergeCell ref="A18:B18"/>
    <mergeCell ref="A16:B16"/>
    <mergeCell ref="A17:B17"/>
    <mergeCell ref="A23:B23"/>
    <mergeCell ref="A21:B21"/>
    <mergeCell ref="A20:B20"/>
    <mergeCell ref="A19:B19"/>
  </mergeCells>
  <conditionalFormatting sqref="E6:E13 E4 E15:E23">
    <cfRule type="colorScale" priority="3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J6:J12 J14:J19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pageMargins left="0.19685039370078741" right="0.19685039370078741" top="0.19685039370078741" bottom="0.19685039370078741" header="0.31496062992125984" footer="0.31496062992125984"/>
  <pageSetup paperSize="9" scale="99" fitToHeight="0" orientation="landscape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9"/>
  <sheetViews>
    <sheetView zoomScale="70" zoomScaleNormal="70" workbookViewId="0">
      <pane ySplit="3" topLeftCell="A211" activePane="bottomLeft" state="frozen"/>
      <selection pane="bottomLeft" activeCell="A4" sqref="A4"/>
    </sheetView>
  </sheetViews>
  <sheetFormatPr defaultRowHeight="12.75"/>
  <cols>
    <col min="1" max="1" width="5.7109375" style="1" customWidth="1"/>
    <col min="2" max="4" width="10.7109375" style="1" customWidth="1"/>
    <col min="5" max="5" width="35.7109375" style="1" customWidth="1"/>
    <col min="6" max="6" width="10.7109375" style="1" customWidth="1"/>
    <col min="7" max="7" width="6.7109375" style="1" customWidth="1"/>
    <col min="8" max="8" width="12.7109375" style="1" customWidth="1"/>
    <col min="9" max="11" width="10.7109375" style="1" customWidth="1"/>
    <col min="12" max="17" width="12.7109375" style="1" customWidth="1"/>
    <col min="18" max="18" width="9.140625" style="1"/>
    <col min="19" max="19" width="3.85546875" style="1" bestFit="1" customWidth="1"/>
    <col min="20" max="20" width="9.140625" style="1"/>
    <col min="21" max="21" width="19.5703125" style="1" bestFit="1" customWidth="1"/>
    <col min="22" max="23" width="3.42578125" style="1" bestFit="1" customWidth="1"/>
    <col min="24" max="16384" width="9.140625" style="1"/>
  </cols>
  <sheetData>
    <row r="1" spans="1:17">
      <c r="A1" s="207" t="s">
        <v>25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53" t="s">
        <v>7</v>
      </c>
      <c r="N1" s="211">
        <f>∑!F3</f>
        <v>42001</v>
      </c>
      <c r="O1" s="211"/>
      <c r="P1" s="53" t="s">
        <v>40</v>
      </c>
      <c r="Q1" s="54">
        <f>N2/O2</f>
        <v>0.66504854368932043</v>
      </c>
    </row>
    <row r="2" spans="1:17">
      <c r="A2" s="209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55" t="s">
        <v>27</v>
      </c>
      <c r="N2" s="56">
        <f>COUNTA(N6:N255)</f>
        <v>137</v>
      </c>
      <c r="O2" s="56">
        <f>COUNTA(G6:G255)</f>
        <v>206</v>
      </c>
      <c r="P2" s="55" t="s">
        <v>16</v>
      </c>
      <c r="Q2" s="85">
        <f>SUM(Q6:Q255)</f>
        <v>1396.1</v>
      </c>
    </row>
    <row r="3" spans="1:17" s="2" customFormat="1" ht="13.5" thickBot="1">
      <c r="A3" s="73" t="s">
        <v>2</v>
      </c>
      <c r="B3" s="74" t="s">
        <v>9</v>
      </c>
      <c r="C3" s="74" t="s">
        <v>37</v>
      </c>
      <c r="D3" s="74" t="s">
        <v>10</v>
      </c>
      <c r="E3" s="74" t="s">
        <v>4</v>
      </c>
      <c r="F3" s="74" t="s">
        <v>5</v>
      </c>
      <c r="G3" s="74" t="s">
        <v>39</v>
      </c>
      <c r="H3" s="74" t="s">
        <v>3</v>
      </c>
      <c r="I3" s="74" t="s">
        <v>14</v>
      </c>
      <c r="J3" s="74" t="s">
        <v>12</v>
      </c>
      <c r="K3" s="74" t="s">
        <v>13</v>
      </c>
      <c r="L3" s="74" t="s">
        <v>100</v>
      </c>
      <c r="M3" s="74" t="s">
        <v>8</v>
      </c>
      <c r="N3" s="74" t="s">
        <v>15</v>
      </c>
      <c r="O3" s="74" t="s">
        <v>38</v>
      </c>
      <c r="P3" s="74" t="s">
        <v>6</v>
      </c>
      <c r="Q3" s="86" t="s">
        <v>99</v>
      </c>
    </row>
    <row r="4" spans="1:17" s="2" customFormat="1" ht="13.5" thickBot="1">
      <c r="A4" s="101"/>
      <c r="B4" s="102"/>
      <c r="C4" s="102"/>
      <c r="D4" s="102"/>
      <c r="E4" s="102"/>
      <c r="F4" s="102">
        <f>COUNTIF(N5:N229,D6)</f>
        <v>0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3"/>
    </row>
    <row r="5" spans="1:17" s="2" customFormat="1" ht="13.5" thickBot="1">
      <c r="A5" s="171" t="s">
        <v>111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3"/>
    </row>
    <row r="6" spans="1:17" s="2" customFormat="1" ht="12.2" customHeight="1">
      <c r="A6" s="182">
        <v>1</v>
      </c>
      <c r="B6" s="212" t="s">
        <v>24</v>
      </c>
      <c r="C6" s="179" t="s">
        <v>82</v>
      </c>
      <c r="D6" s="212" t="s">
        <v>17</v>
      </c>
      <c r="E6" s="213" t="s">
        <v>28</v>
      </c>
      <c r="F6" s="185">
        <v>35431</v>
      </c>
      <c r="G6" s="68" t="s">
        <v>0</v>
      </c>
      <c r="H6" s="69" t="s">
        <v>24</v>
      </c>
      <c r="I6" s="79" t="s">
        <v>57</v>
      </c>
      <c r="J6" s="79" t="s">
        <v>58</v>
      </c>
      <c r="K6" s="79" t="s">
        <v>29</v>
      </c>
      <c r="L6" s="70"/>
      <c r="M6" s="78">
        <v>50</v>
      </c>
      <c r="N6" s="71"/>
      <c r="O6" s="71"/>
      <c r="P6" s="70"/>
      <c r="Q6" s="72">
        <f t="shared" ref="Q6:Q15" si="0">M6*N6</f>
        <v>0</v>
      </c>
    </row>
    <row r="7" spans="1:17" s="2" customFormat="1" ht="12.2" customHeight="1">
      <c r="A7" s="204"/>
      <c r="B7" s="201"/>
      <c r="C7" s="206"/>
      <c r="D7" s="201"/>
      <c r="E7" s="214"/>
      <c r="F7" s="203"/>
      <c r="G7" s="56" t="s">
        <v>1</v>
      </c>
      <c r="H7" s="61" t="s">
        <v>24</v>
      </c>
      <c r="I7" s="61" t="s">
        <v>57</v>
      </c>
      <c r="J7" s="61" t="s">
        <v>113</v>
      </c>
      <c r="K7" s="61" t="s">
        <v>29</v>
      </c>
      <c r="L7" s="15"/>
      <c r="M7" s="75">
        <v>30</v>
      </c>
      <c r="N7" s="3"/>
      <c r="O7" s="3"/>
      <c r="P7" s="15"/>
      <c r="Q7" s="65">
        <f t="shared" si="0"/>
        <v>0</v>
      </c>
    </row>
    <row r="8" spans="1:17" s="2" customFormat="1" ht="12.2" customHeight="1">
      <c r="A8" s="204">
        <v>2</v>
      </c>
      <c r="B8" s="201" t="s">
        <v>24</v>
      </c>
      <c r="C8" s="206" t="s">
        <v>81</v>
      </c>
      <c r="D8" s="201" t="s">
        <v>18</v>
      </c>
      <c r="E8" s="202" t="s">
        <v>34</v>
      </c>
      <c r="F8" s="203">
        <v>35431</v>
      </c>
      <c r="G8" s="56" t="s">
        <v>0</v>
      </c>
      <c r="H8" s="61" t="s">
        <v>24</v>
      </c>
      <c r="I8" s="61" t="s">
        <v>60</v>
      </c>
      <c r="J8" s="61" t="s">
        <v>59</v>
      </c>
      <c r="K8" s="61" t="s">
        <v>36</v>
      </c>
      <c r="L8" s="15"/>
      <c r="M8" s="14">
        <v>30</v>
      </c>
      <c r="N8" s="15"/>
      <c r="O8" s="3"/>
      <c r="P8" s="15"/>
      <c r="Q8" s="65">
        <f t="shared" si="0"/>
        <v>0</v>
      </c>
    </row>
    <row r="9" spans="1:17" s="2" customFormat="1" ht="12.2" customHeight="1">
      <c r="A9" s="204"/>
      <c r="B9" s="201"/>
      <c r="C9" s="206"/>
      <c r="D9" s="201"/>
      <c r="E9" s="202"/>
      <c r="F9" s="203"/>
      <c r="G9" s="56" t="s">
        <v>1</v>
      </c>
      <c r="H9" s="61" t="s">
        <v>24</v>
      </c>
      <c r="I9" s="61" t="s">
        <v>60</v>
      </c>
      <c r="J9" s="61" t="s">
        <v>59</v>
      </c>
      <c r="K9" s="61" t="s">
        <v>36</v>
      </c>
      <c r="L9" s="15" t="s">
        <v>102</v>
      </c>
      <c r="M9" s="14">
        <v>30</v>
      </c>
      <c r="N9" s="15">
        <v>1</v>
      </c>
      <c r="O9" s="3" t="s">
        <v>89</v>
      </c>
      <c r="P9" s="15"/>
      <c r="Q9" s="65">
        <f t="shared" si="0"/>
        <v>30</v>
      </c>
    </row>
    <row r="10" spans="1:17" s="2" customFormat="1" ht="12.2" customHeight="1">
      <c r="A10" s="204">
        <v>3</v>
      </c>
      <c r="B10" s="206" t="s">
        <v>24</v>
      </c>
      <c r="C10" s="206" t="s">
        <v>115</v>
      </c>
      <c r="D10" s="206" t="s">
        <v>19</v>
      </c>
      <c r="E10" s="206" t="s">
        <v>33</v>
      </c>
      <c r="F10" s="203">
        <v>35431</v>
      </c>
      <c r="G10" s="56" t="s">
        <v>0</v>
      </c>
      <c r="H10" s="61" t="s">
        <v>24</v>
      </c>
      <c r="I10" s="56" t="s">
        <v>62</v>
      </c>
      <c r="J10" s="56" t="s">
        <v>61</v>
      </c>
      <c r="K10" s="56" t="s">
        <v>29</v>
      </c>
      <c r="L10" s="15" t="s">
        <v>102</v>
      </c>
      <c r="M10" s="14">
        <v>10</v>
      </c>
      <c r="N10" s="15">
        <v>1</v>
      </c>
      <c r="O10" s="3" t="s">
        <v>89</v>
      </c>
      <c r="P10" s="15"/>
      <c r="Q10" s="65">
        <f t="shared" si="0"/>
        <v>10</v>
      </c>
    </row>
    <row r="11" spans="1:17" s="2" customFormat="1" ht="12.2" customHeight="1">
      <c r="A11" s="204"/>
      <c r="B11" s="206"/>
      <c r="C11" s="206"/>
      <c r="D11" s="206"/>
      <c r="E11" s="206"/>
      <c r="F11" s="206"/>
      <c r="G11" s="56" t="s">
        <v>1</v>
      </c>
      <c r="H11" s="61" t="s">
        <v>24</v>
      </c>
      <c r="I11" s="56" t="s">
        <v>62</v>
      </c>
      <c r="J11" s="56" t="s">
        <v>61</v>
      </c>
      <c r="K11" s="56" t="s">
        <v>29</v>
      </c>
      <c r="L11" s="15"/>
      <c r="M11" s="14">
        <v>10</v>
      </c>
      <c r="N11" s="15"/>
      <c r="O11" s="3"/>
      <c r="P11" s="15"/>
      <c r="Q11" s="65">
        <f t="shared" si="0"/>
        <v>0</v>
      </c>
    </row>
    <row r="12" spans="1:17" s="2" customFormat="1" ht="12.2" customHeight="1">
      <c r="A12" s="204">
        <v>4</v>
      </c>
      <c r="B12" s="206" t="s">
        <v>24</v>
      </c>
      <c r="C12" s="206" t="s">
        <v>116</v>
      </c>
      <c r="D12" s="206" t="s">
        <v>20</v>
      </c>
      <c r="E12" s="206" t="s">
        <v>32</v>
      </c>
      <c r="F12" s="203">
        <v>35431</v>
      </c>
      <c r="G12" s="56" t="s">
        <v>0</v>
      </c>
      <c r="H12" s="61" t="s">
        <v>24</v>
      </c>
      <c r="I12" s="56" t="s">
        <v>63</v>
      </c>
      <c r="J12" s="56" t="s">
        <v>134</v>
      </c>
      <c r="K12" s="56" t="s">
        <v>64</v>
      </c>
      <c r="L12" s="15" t="s">
        <v>102</v>
      </c>
      <c r="M12" s="14">
        <v>10</v>
      </c>
      <c r="N12" s="15">
        <v>1</v>
      </c>
      <c r="O12" s="3" t="s">
        <v>89</v>
      </c>
      <c r="P12" s="15"/>
      <c r="Q12" s="65">
        <f t="shared" si="0"/>
        <v>10</v>
      </c>
    </row>
    <row r="13" spans="1:17" s="2" customFormat="1" ht="12.2" customHeight="1">
      <c r="A13" s="204"/>
      <c r="B13" s="206"/>
      <c r="C13" s="206"/>
      <c r="D13" s="206"/>
      <c r="E13" s="206"/>
      <c r="F13" s="206"/>
      <c r="G13" s="56" t="s">
        <v>1</v>
      </c>
      <c r="H13" s="61" t="s">
        <v>24</v>
      </c>
      <c r="I13" s="56" t="s">
        <v>63</v>
      </c>
      <c r="J13" s="56" t="s">
        <v>134</v>
      </c>
      <c r="K13" s="56" t="s">
        <v>64</v>
      </c>
      <c r="L13" s="15" t="s">
        <v>102</v>
      </c>
      <c r="M13" s="14">
        <v>10</v>
      </c>
      <c r="N13" s="15">
        <v>1</v>
      </c>
      <c r="O13" s="3" t="s">
        <v>89</v>
      </c>
      <c r="P13" s="15"/>
      <c r="Q13" s="65">
        <f t="shared" si="0"/>
        <v>10</v>
      </c>
    </row>
    <row r="14" spans="1:17" s="2" customFormat="1" ht="12.2" customHeight="1">
      <c r="A14" s="180">
        <v>5</v>
      </c>
      <c r="B14" s="177" t="s">
        <v>24</v>
      </c>
      <c r="C14" s="177" t="s">
        <v>77</v>
      </c>
      <c r="D14" s="177" t="s">
        <v>21</v>
      </c>
      <c r="E14" s="177" t="s">
        <v>31</v>
      </c>
      <c r="F14" s="183">
        <v>35431</v>
      </c>
      <c r="G14" s="56" t="s">
        <v>0</v>
      </c>
      <c r="H14" s="61" t="s">
        <v>24</v>
      </c>
      <c r="I14" s="56" t="s">
        <v>67</v>
      </c>
      <c r="J14" s="56" t="s">
        <v>65</v>
      </c>
      <c r="K14" s="56" t="s">
        <v>66</v>
      </c>
      <c r="L14" s="15" t="s">
        <v>102</v>
      </c>
      <c r="M14" s="76">
        <v>10</v>
      </c>
      <c r="N14" s="15">
        <v>1</v>
      </c>
      <c r="O14" s="3" t="s">
        <v>89</v>
      </c>
      <c r="P14" s="15"/>
      <c r="Q14" s="65">
        <f t="shared" si="0"/>
        <v>10</v>
      </c>
    </row>
    <row r="15" spans="1:17" s="2" customFormat="1" ht="12.2" customHeight="1">
      <c r="A15" s="181"/>
      <c r="B15" s="178"/>
      <c r="C15" s="178"/>
      <c r="D15" s="178"/>
      <c r="E15" s="178"/>
      <c r="F15" s="184"/>
      <c r="G15" s="56" t="s">
        <v>1</v>
      </c>
      <c r="H15" s="61" t="s">
        <v>24</v>
      </c>
      <c r="I15" s="56" t="s">
        <v>67</v>
      </c>
      <c r="J15" s="56" t="s">
        <v>65</v>
      </c>
      <c r="K15" s="56" t="s">
        <v>66</v>
      </c>
      <c r="L15" s="15" t="s">
        <v>102</v>
      </c>
      <c r="M15" s="76">
        <v>10</v>
      </c>
      <c r="N15" s="15">
        <v>1</v>
      </c>
      <c r="O15" s="3" t="s">
        <v>89</v>
      </c>
      <c r="P15" s="15"/>
      <c r="Q15" s="65">
        <f t="shared" si="0"/>
        <v>10</v>
      </c>
    </row>
    <row r="16" spans="1:17" s="2" customFormat="1" ht="12.2" customHeight="1">
      <c r="A16" s="182"/>
      <c r="B16" s="179"/>
      <c r="C16" s="179"/>
      <c r="D16" s="179"/>
      <c r="E16" s="179"/>
      <c r="F16" s="185"/>
      <c r="G16" s="56" t="s">
        <v>1</v>
      </c>
      <c r="H16" s="61" t="s">
        <v>24</v>
      </c>
      <c r="I16" s="56" t="s">
        <v>67</v>
      </c>
      <c r="J16" s="56" t="s">
        <v>65</v>
      </c>
      <c r="K16" s="56" t="s">
        <v>66</v>
      </c>
      <c r="L16" s="15"/>
      <c r="M16" s="76">
        <v>8000</v>
      </c>
      <c r="N16" s="15"/>
      <c r="O16" s="3"/>
      <c r="P16" s="15"/>
      <c r="Q16" s="65"/>
    </row>
    <row r="17" spans="1:23" s="2" customFormat="1" ht="12.2" customHeight="1">
      <c r="A17" s="204">
        <v>6</v>
      </c>
      <c r="B17" s="206" t="s">
        <v>24</v>
      </c>
      <c r="C17" s="206" t="s">
        <v>75</v>
      </c>
      <c r="D17" s="206" t="s">
        <v>22</v>
      </c>
      <c r="E17" s="206" t="s">
        <v>30</v>
      </c>
      <c r="F17" s="203">
        <v>35431</v>
      </c>
      <c r="G17" s="56" t="s">
        <v>0</v>
      </c>
      <c r="H17" s="61" t="s">
        <v>24</v>
      </c>
      <c r="I17" s="56" t="s">
        <v>55</v>
      </c>
      <c r="J17" s="56" t="s">
        <v>52</v>
      </c>
      <c r="K17" s="56" t="s">
        <v>53</v>
      </c>
      <c r="L17" s="15" t="s">
        <v>102</v>
      </c>
      <c r="M17" s="76">
        <v>10</v>
      </c>
      <c r="N17" s="15">
        <v>1</v>
      </c>
      <c r="O17" s="3" t="s">
        <v>89</v>
      </c>
      <c r="P17" s="15"/>
      <c r="Q17" s="65">
        <f>M17*N17</f>
        <v>10</v>
      </c>
    </row>
    <row r="18" spans="1:23" s="2" customFormat="1" ht="12.2" customHeight="1">
      <c r="A18" s="204"/>
      <c r="B18" s="206"/>
      <c r="C18" s="206"/>
      <c r="D18" s="206"/>
      <c r="E18" s="206"/>
      <c r="F18" s="206"/>
      <c r="G18" s="56" t="s">
        <v>1</v>
      </c>
      <c r="H18" s="61" t="s">
        <v>24</v>
      </c>
      <c r="I18" s="56" t="s">
        <v>55</v>
      </c>
      <c r="J18" s="56" t="s">
        <v>52</v>
      </c>
      <c r="K18" s="56" t="s">
        <v>53</v>
      </c>
      <c r="L18" s="15" t="s">
        <v>102</v>
      </c>
      <c r="M18" s="76">
        <v>10</v>
      </c>
      <c r="N18" s="15">
        <v>1</v>
      </c>
      <c r="O18" s="3" t="s">
        <v>89</v>
      </c>
      <c r="P18" s="15"/>
      <c r="Q18" s="65">
        <f>M18*N18</f>
        <v>10</v>
      </c>
    </row>
    <row r="19" spans="1:23" s="2" customFormat="1" ht="12.2" customHeight="1">
      <c r="A19" s="204">
        <v>7</v>
      </c>
      <c r="B19" s="206" t="s">
        <v>24</v>
      </c>
      <c r="C19" s="206" t="s">
        <v>74</v>
      </c>
      <c r="D19" s="206" t="s">
        <v>23</v>
      </c>
      <c r="E19" s="206" t="s">
        <v>35</v>
      </c>
      <c r="F19" s="203">
        <v>35431</v>
      </c>
      <c r="G19" s="56" t="s">
        <v>0</v>
      </c>
      <c r="H19" s="61" t="s">
        <v>24</v>
      </c>
      <c r="I19" s="56" t="s">
        <v>54</v>
      </c>
      <c r="J19" s="56" t="s">
        <v>56</v>
      </c>
      <c r="K19" s="56" t="s">
        <v>53</v>
      </c>
      <c r="L19" s="15" t="s">
        <v>102</v>
      </c>
      <c r="M19" s="76">
        <v>10</v>
      </c>
      <c r="N19" s="15">
        <v>1</v>
      </c>
      <c r="O19" s="3" t="s">
        <v>89</v>
      </c>
      <c r="P19" s="15"/>
      <c r="Q19" s="65">
        <f>M19*N19</f>
        <v>10</v>
      </c>
    </row>
    <row r="20" spans="1:23" s="2" customFormat="1" ht="12.2" customHeight="1" thickBot="1">
      <c r="A20" s="220"/>
      <c r="B20" s="219"/>
      <c r="C20" s="219"/>
      <c r="D20" s="219"/>
      <c r="E20" s="219"/>
      <c r="F20" s="219"/>
      <c r="G20" s="63" t="s">
        <v>1</v>
      </c>
      <c r="H20" s="64" t="s">
        <v>24</v>
      </c>
      <c r="I20" s="63" t="s">
        <v>54</v>
      </c>
      <c r="J20" s="63" t="s">
        <v>56</v>
      </c>
      <c r="K20" s="63" t="s">
        <v>53</v>
      </c>
      <c r="L20" s="4" t="s">
        <v>102</v>
      </c>
      <c r="M20" s="77">
        <v>10</v>
      </c>
      <c r="N20" s="4">
        <v>1</v>
      </c>
      <c r="O20" s="43" t="s">
        <v>89</v>
      </c>
      <c r="P20" s="4"/>
      <c r="Q20" s="66">
        <f>M20*N20</f>
        <v>10</v>
      </c>
    </row>
    <row r="21" spans="1:23" s="2" customFormat="1" ht="13.5" thickBot="1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1"/>
    </row>
    <row r="22" spans="1:23" s="2" customFormat="1" ht="13.5" thickBot="1">
      <c r="A22" s="171" t="s">
        <v>112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3"/>
      <c r="U22"/>
      <c r="V22"/>
      <c r="W22"/>
    </row>
    <row r="23" spans="1:23" s="2" customFormat="1" ht="12.2" customHeight="1">
      <c r="A23" s="204"/>
      <c r="B23" s="201" t="s">
        <v>24</v>
      </c>
      <c r="C23" s="206" t="s">
        <v>82</v>
      </c>
      <c r="D23" s="201" t="s">
        <v>17</v>
      </c>
      <c r="E23" s="202" t="s">
        <v>28</v>
      </c>
      <c r="F23" s="203">
        <v>35796</v>
      </c>
      <c r="G23" s="56" t="s">
        <v>0</v>
      </c>
      <c r="H23" s="61" t="s">
        <v>24</v>
      </c>
      <c r="I23" s="79" t="s">
        <v>57</v>
      </c>
      <c r="J23" s="79" t="s">
        <v>58</v>
      </c>
      <c r="K23" s="79" t="s">
        <v>29</v>
      </c>
      <c r="L23" s="15"/>
      <c r="M23" s="75">
        <v>20</v>
      </c>
      <c r="N23" s="3"/>
      <c r="O23" s="3"/>
      <c r="P23" s="15"/>
      <c r="Q23" s="65">
        <f t="shared" ref="Q23:Q32" si="1">M23*N23</f>
        <v>0</v>
      </c>
      <c r="U23"/>
      <c r="V23"/>
      <c r="W23"/>
    </row>
    <row r="24" spans="1:23" s="2" customFormat="1" ht="12.2" customHeight="1">
      <c r="A24" s="204"/>
      <c r="B24" s="201"/>
      <c r="C24" s="206"/>
      <c r="D24" s="201"/>
      <c r="E24" s="202"/>
      <c r="F24" s="203"/>
      <c r="G24" s="56" t="s">
        <v>1</v>
      </c>
      <c r="H24" s="61" t="s">
        <v>24</v>
      </c>
      <c r="I24" s="61" t="s">
        <v>57</v>
      </c>
      <c r="J24" s="61" t="s">
        <v>58</v>
      </c>
      <c r="K24" s="61" t="s">
        <v>29</v>
      </c>
      <c r="L24" s="15" t="s">
        <v>102</v>
      </c>
      <c r="M24" s="75">
        <v>10</v>
      </c>
      <c r="N24" s="3">
        <v>1</v>
      </c>
      <c r="O24" s="3" t="s">
        <v>89</v>
      </c>
      <c r="P24" s="15"/>
      <c r="Q24" s="65">
        <f t="shared" si="1"/>
        <v>10</v>
      </c>
      <c r="U24"/>
      <c r="V24"/>
      <c r="W24"/>
    </row>
    <row r="25" spans="1:23" s="2" customFormat="1" ht="12.2" customHeight="1">
      <c r="A25" s="204"/>
      <c r="B25" s="201" t="s">
        <v>24</v>
      </c>
      <c r="C25" s="206" t="s">
        <v>81</v>
      </c>
      <c r="D25" s="201" t="s">
        <v>18</v>
      </c>
      <c r="E25" s="202" t="s">
        <v>34</v>
      </c>
      <c r="F25" s="203">
        <v>35796</v>
      </c>
      <c r="G25" s="56" t="s">
        <v>0</v>
      </c>
      <c r="H25" s="61" t="s">
        <v>24</v>
      </c>
      <c r="I25" s="56" t="s">
        <v>60</v>
      </c>
      <c r="J25" s="56" t="s">
        <v>59</v>
      </c>
      <c r="K25" s="56" t="s">
        <v>36</v>
      </c>
      <c r="L25" s="15"/>
      <c r="M25" s="14">
        <v>30</v>
      </c>
      <c r="N25" s="15"/>
      <c r="O25" s="3"/>
      <c r="P25" s="15"/>
      <c r="Q25" s="65">
        <f t="shared" si="1"/>
        <v>0</v>
      </c>
      <c r="U25"/>
      <c r="V25"/>
      <c r="W25"/>
    </row>
    <row r="26" spans="1:23" s="2" customFormat="1" ht="12.2" customHeight="1">
      <c r="A26" s="204"/>
      <c r="B26" s="201"/>
      <c r="C26" s="206"/>
      <c r="D26" s="201"/>
      <c r="E26" s="202"/>
      <c r="F26" s="203"/>
      <c r="G26" s="56" t="s">
        <v>1</v>
      </c>
      <c r="H26" s="61" t="s">
        <v>24</v>
      </c>
      <c r="I26" s="56" t="s">
        <v>60</v>
      </c>
      <c r="J26" s="56" t="s">
        <v>59</v>
      </c>
      <c r="K26" s="56" t="s">
        <v>36</v>
      </c>
      <c r="L26" s="15" t="s">
        <v>102</v>
      </c>
      <c r="M26" s="14">
        <v>10</v>
      </c>
      <c r="N26" s="15">
        <v>1</v>
      </c>
      <c r="O26" s="3" t="s">
        <v>89</v>
      </c>
      <c r="P26" s="15"/>
      <c r="Q26" s="65">
        <f t="shared" si="1"/>
        <v>10</v>
      </c>
      <c r="U26"/>
      <c r="V26"/>
      <c r="W26"/>
    </row>
    <row r="27" spans="1:23" s="2" customFormat="1" ht="12.2" customHeight="1">
      <c r="A27" s="204"/>
      <c r="B27" s="206" t="s">
        <v>24</v>
      </c>
      <c r="C27" s="206" t="s">
        <v>115</v>
      </c>
      <c r="D27" s="206" t="s">
        <v>19</v>
      </c>
      <c r="E27" s="206" t="s">
        <v>33</v>
      </c>
      <c r="F27" s="203">
        <v>35796</v>
      </c>
      <c r="G27" s="56" t="s">
        <v>0</v>
      </c>
      <c r="H27" s="61" t="s">
        <v>24</v>
      </c>
      <c r="I27" s="56" t="s">
        <v>62</v>
      </c>
      <c r="J27" s="56" t="s">
        <v>61</v>
      </c>
      <c r="K27" s="56" t="s">
        <v>29</v>
      </c>
      <c r="L27" s="15"/>
      <c r="M27" s="14">
        <v>10</v>
      </c>
      <c r="N27" s="15"/>
      <c r="O27" s="3"/>
      <c r="P27" s="15"/>
      <c r="Q27" s="65">
        <f t="shared" si="1"/>
        <v>0</v>
      </c>
      <c r="U27"/>
      <c r="V27"/>
      <c r="W27"/>
    </row>
    <row r="28" spans="1:23" s="2" customFormat="1" ht="12.2" customHeight="1">
      <c r="A28" s="204"/>
      <c r="B28" s="206"/>
      <c r="C28" s="206"/>
      <c r="D28" s="206"/>
      <c r="E28" s="206"/>
      <c r="F28" s="206"/>
      <c r="G28" s="56" t="s">
        <v>1</v>
      </c>
      <c r="H28" s="61" t="s">
        <v>24</v>
      </c>
      <c r="I28" s="56" t="s">
        <v>62</v>
      </c>
      <c r="J28" s="56" t="s">
        <v>61</v>
      </c>
      <c r="K28" s="56" t="s">
        <v>29</v>
      </c>
      <c r="L28" s="15" t="s">
        <v>102</v>
      </c>
      <c r="M28" s="14">
        <v>10</v>
      </c>
      <c r="N28" s="15">
        <v>1</v>
      </c>
      <c r="O28" s="3" t="s">
        <v>89</v>
      </c>
      <c r="P28" s="15"/>
      <c r="Q28" s="65">
        <f t="shared" si="1"/>
        <v>10</v>
      </c>
      <c r="U28"/>
      <c r="V28"/>
      <c r="W28"/>
    </row>
    <row r="29" spans="1:23" s="2" customFormat="1" ht="12.2" customHeight="1">
      <c r="A29" s="204"/>
      <c r="B29" s="206" t="s">
        <v>24</v>
      </c>
      <c r="C29" s="206" t="s">
        <v>116</v>
      </c>
      <c r="D29" s="206" t="s">
        <v>20</v>
      </c>
      <c r="E29" s="206" t="s">
        <v>32</v>
      </c>
      <c r="F29" s="203">
        <v>35796</v>
      </c>
      <c r="G29" s="56" t="s">
        <v>0</v>
      </c>
      <c r="H29" s="61" t="s">
        <v>24</v>
      </c>
      <c r="I29" s="56" t="s">
        <v>63</v>
      </c>
      <c r="J29" s="56" t="s">
        <v>134</v>
      </c>
      <c r="K29" s="56" t="s">
        <v>64</v>
      </c>
      <c r="L29" s="15" t="s">
        <v>102</v>
      </c>
      <c r="M29" s="14">
        <v>10</v>
      </c>
      <c r="N29" s="15">
        <v>1</v>
      </c>
      <c r="O29" s="3" t="s">
        <v>89</v>
      </c>
      <c r="P29" s="15"/>
      <c r="Q29" s="65">
        <f t="shared" si="1"/>
        <v>10</v>
      </c>
      <c r="U29"/>
      <c r="V29"/>
      <c r="W29"/>
    </row>
    <row r="30" spans="1:23" s="2" customFormat="1" ht="12.2" customHeight="1">
      <c r="A30" s="204"/>
      <c r="B30" s="206"/>
      <c r="C30" s="206"/>
      <c r="D30" s="206"/>
      <c r="E30" s="206"/>
      <c r="F30" s="206"/>
      <c r="G30" s="56" t="s">
        <v>1</v>
      </c>
      <c r="H30" s="61" t="s">
        <v>24</v>
      </c>
      <c r="I30" s="56" t="s">
        <v>63</v>
      </c>
      <c r="J30" s="56" t="s">
        <v>134</v>
      </c>
      <c r="K30" s="56" t="s">
        <v>64</v>
      </c>
      <c r="L30" s="15" t="s">
        <v>102</v>
      </c>
      <c r="M30" s="14">
        <v>10</v>
      </c>
      <c r="N30" s="15">
        <v>1</v>
      </c>
      <c r="O30" s="3" t="s">
        <v>89</v>
      </c>
      <c r="P30" s="15"/>
      <c r="Q30" s="65">
        <f t="shared" si="1"/>
        <v>10</v>
      </c>
      <c r="U30"/>
      <c r="V30"/>
    </row>
    <row r="31" spans="1:23" s="2" customFormat="1" ht="12.2" customHeight="1">
      <c r="A31" s="180"/>
      <c r="B31" s="177" t="s">
        <v>24</v>
      </c>
      <c r="C31" s="177" t="s">
        <v>77</v>
      </c>
      <c r="D31" s="177" t="s">
        <v>21</v>
      </c>
      <c r="E31" s="177" t="s">
        <v>31</v>
      </c>
      <c r="F31" s="183">
        <v>35796</v>
      </c>
      <c r="G31" s="56" t="s">
        <v>0</v>
      </c>
      <c r="H31" s="61" t="s">
        <v>24</v>
      </c>
      <c r="I31" s="56" t="s">
        <v>67</v>
      </c>
      <c r="J31" s="56" t="s">
        <v>65</v>
      </c>
      <c r="K31" s="56" t="s">
        <v>66</v>
      </c>
      <c r="L31" s="15" t="s">
        <v>102</v>
      </c>
      <c r="M31" s="76">
        <v>5</v>
      </c>
      <c r="N31" s="15">
        <v>1</v>
      </c>
      <c r="O31" s="3" t="s">
        <v>89</v>
      </c>
      <c r="P31" s="15"/>
      <c r="Q31" s="65">
        <f t="shared" si="1"/>
        <v>5</v>
      </c>
      <c r="U31"/>
      <c r="V31"/>
    </row>
    <row r="32" spans="1:23" s="2" customFormat="1" ht="12.2" customHeight="1">
      <c r="A32" s="181"/>
      <c r="B32" s="178"/>
      <c r="C32" s="178"/>
      <c r="D32" s="178"/>
      <c r="E32" s="178"/>
      <c r="F32" s="184"/>
      <c r="G32" s="56" t="s">
        <v>1</v>
      </c>
      <c r="H32" s="61" t="s">
        <v>24</v>
      </c>
      <c r="I32" s="56" t="s">
        <v>67</v>
      </c>
      <c r="J32" s="56" t="s">
        <v>65</v>
      </c>
      <c r="K32" s="56" t="s">
        <v>66</v>
      </c>
      <c r="L32" s="15" t="s">
        <v>102</v>
      </c>
      <c r="M32" s="76">
        <v>1</v>
      </c>
      <c r="N32" s="15">
        <v>1</v>
      </c>
      <c r="O32" s="3" t="s">
        <v>89</v>
      </c>
      <c r="P32" s="15"/>
      <c r="Q32" s="65">
        <f t="shared" si="1"/>
        <v>1</v>
      </c>
      <c r="U32"/>
      <c r="V32"/>
    </row>
    <row r="33" spans="1:22" s="2" customFormat="1" ht="12.2" customHeight="1">
      <c r="A33" s="182"/>
      <c r="B33" s="179"/>
      <c r="C33" s="179"/>
      <c r="D33" s="179"/>
      <c r="E33" s="179"/>
      <c r="F33" s="185"/>
      <c r="G33" s="56" t="s">
        <v>1</v>
      </c>
      <c r="H33" s="61" t="s">
        <v>24</v>
      </c>
      <c r="I33" s="56" t="s">
        <v>67</v>
      </c>
      <c r="J33" s="56" t="s">
        <v>65</v>
      </c>
      <c r="K33" s="56" t="s">
        <v>66</v>
      </c>
      <c r="L33" s="15"/>
      <c r="M33" s="76">
        <v>8000</v>
      </c>
      <c r="N33" s="15"/>
      <c r="O33" s="3"/>
      <c r="P33" s="15"/>
      <c r="Q33" s="65"/>
      <c r="U33"/>
      <c r="V33"/>
    </row>
    <row r="34" spans="1:22" s="2" customFormat="1" ht="12.2" customHeight="1">
      <c r="A34" s="204"/>
      <c r="B34" s="206" t="s">
        <v>24</v>
      </c>
      <c r="C34" s="206" t="s">
        <v>75</v>
      </c>
      <c r="D34" s="206" t="s">
        <v>22</v>
      </c>
      <c r="E34" s="206" t="s">
        <v>30</v>
      </c>
      <c r="F34" s="203">
        <v>35796</v>
      </c>
      <c r="G34" s="56" t="s">
        <v>0</v>
      </c>
      <c r="H34" s="61" t="s">
        <v>24</v>
      </c>
      <c r="I34" s="56" t="s">
        <v>55</v>
      </c>
      <c r="J34" s="56" t="s">
        <v>52</v>
      </c>
      <c r="K34" s="56" t="s">
        <v>53</v>
      </c>
      <c r="L34" s="15" t="s">
        <v>102</v>
      </c>
      <c r="M34" s="76">
        <v>2</v>
      </c>
      <c r="N34" s="15">
        <v>1</v>
      </c>
      <c r="O34" s="3" t="s">
        <v>89</v>
      </c>
      <c r="P34" s="15"/>
      <c r="Q34" s="65">
        <f>M34*N34</f>
        <v>2</v>
      </c>
      <c r="U34"/>
      <c r="V34"/>
    </row>
    <row r="35" spans="1:22" s="2" customFormat="1" ht="12.2" customHeight="1">
      <c r="A35" s="204"/>
      <c r="B35" s="206"/>
      <c r="C35" s="206"/>
      <c r="D35" s="206"/>
      <c r="E35" s="206"/>
      <c r="F35" s="206"/>
      <c r="G35" s="56" t="s">
        <v>1</v>
      </c>
      <c r="H35" s="61" t="s">
        <v>24</v>
      </c>
      <c r="I35" s="56" t="s">
        <v>55</v>
      </c>
      <c r="J35" s="56" t="s">
        <v>52</v>
      </c>
      <c r="K35" s="56" t="s">
        <v>53</v>
      </c>
      <c r="L35" s="15" t="s">
        <v>102</v>
      </c>
      <c r="M35" s="76">
        <v>2</v>
      </c>
      <c r="N35" s="15">
        <v>1</v>
      </c>
      <c r="O35" s="3" t="s">
        <v>89</v>
      </c>
      <c r="P35" s="15"/>
      <c r="Q35" s="65">
        <f>M35*N35</f>
        <v>2</v>
      </c>
      <c r="U35"/>
      <c r="V35"/>
    </row>
    <row r="36" spans="1:22" s="2" customFormat="1" ht="12.2" customHeight="1">
      <c r="A36" s="204"/>
      <c r="B36" s="206" t="s">
        <v>24</v>
      </c>
      <c r="C36" s="206" t="s">
        <v>74</v>
      </c>
      <c r="D36" s="206" t="s">
        <v>23</v>
      </c>
      <c r="E36" s="206" t="s">
        <v>35</v>
      </c>
      <c r="F36" s="203">
        <v>35796</v>
      </c>
      <c r="G36" s="56" t="s">
        <v>0</v>
      </c>
      <c r="H36" s="61" t="s">
        <v>24</v>
      </c>
      <c r="I36" s="56" t="s">
        <v>54</v>
      </c>
      <c r="J36" s="56" t="s">
        <v>56</v>
      </c>
      <c r="K36" s="56" t="s">
        <v>53</v>
      </c>
      <c r="L36" s="15" t="s">
        <v>102</v>
      </c>
      <c r="M36" s="76">
        <v>5</v>
      </c>
      <c r="N36" s="15">
        <v>1</v>
      </c>
      <c r="O36" s="3" t="s">
        <v>89</v>
      </c>
      <c r="P36" s="15"/>
      <c r="Q36" s="65">
        <f>M36*N36</f>
        <v>5</v>
      </c>
      <c r="U36"/>
      <c r="V36"/>
    </row>
    <row r="37" spans="1:22" s="2" customFormat="1" ht="12.2" customHeight="1" thickBot="1">
      <c r="A37" s="220"/>
      <c r="B37" s="219"/>
      <c r="C37" s="219"/>
      <c r="D37" s="219"/>
      <c r="E37" s="219"/>
      <c r="F37" s="219"/>
      <c r="G37" s="63" t="s">
        <v>1</v>
      </c>
      <c r="H37" s="64" t="s">
        <v>24</v>
      </c>
      <c r="I37" s="63" t="s">
        <v>54</v>
      </c>
      <c r="J37" s="63" t="s">
        <v>56</v>
      </c>
      <c r="K37" s="63" t="s">
        <v>53</v>
      </c>
      <c r="L37" s="4" t="s">
        <v>102</v>
      </c>
      <c r="M37" s="77">
        <v>5</v>
      </c>
      <c r="N37" s="4">
        <v>1</v>
      </c>
      <c r="O37" s="43" t="s">
        <v>89</v>
      </c>
      <c r="P37" s="4"/>
      <c r="Q37" s="66">
        <f>M37*N37</f>
        <v>5</v>
      </c>
      <c r="U37"/>
      <c r="V37"/>
    </row>
    <row r="38" spans="1:22" s="2" customFormat="1" ht="13.5" thickBot="1">
      <c r="A38" s="192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4"/>
      <c r="U38"/>
      <c r="V38"/>
    </row>
    <row r="39" spans="1:22" s="2" customFormat="1" ht="13.5" thickBot="1">
      <c r="A39" s="195" t="s">
        <v>114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7"/>
      <c r="U39"/>
      <c r="V39"/>
    </row>
    <row r="40" spans="1:22" s="2" customFormat="1" ht="12.2" customHeight="1">
      <c r="A40" s="205"/>
      <c r="B40" s="215" t="s">
        <v>24</v>
      </c>
      <c r="C40" s="216" t="s">
        <v>82</v>
      </c>
      <c r="D40" s="215" t="s">
        <v>17</v>
      </c>
      <c r="E40" s="217" t="s">
        <v>28</v>
      </c>
      <c r="F40" s="211">
        <v>36161</v>
      </c>
      <c r="G40" s="88" t="s">
        <v>0</v>
      </c>
      <c r="H40" s="89" t="s">
        <v>24</v>
      </c>
      <c r="I40" s="89" t="s">
        <v>57</v>
      </c>
      <c r="J40" s="89" t="s">
        <v>58</v>
      </c>
      <c r="K40" s="89" t="s">
        <v>29</v>
      </c>
      <c r="L40" s="90"/>
      <c r="M40" s="91">
        <v>40</v>
      </c>
      <c r="N40" s="92"/>
      <c r="O40" s="92"/>
      <c r="P40" s="90"/>
      <c r="Q40" s="93">
        <f t="shared" ref="Q40:Q50" si="2">M40*N40</f>
        <v>0</v>
      </c>
      <c r="U40"/>
      <c r="V40"/>
    </row>
    <row r="41" spans="1:22" s="2" customFormat="1" ht="12.2" customHeight="1">
      <c r="A41" s="204"/>
      <c r="B41" s="201"/>
      <c r="C41" s="206"/>
      <c r="D41" s="201"/>
      <c r="E41" s="202"/>
      <c r="F41" s="203"/>
      <c r="G41" s="56" t="s">
        <v>1</v>
      </c>
      <c r="H41" s="61" t="s">
        <v>24</v>
      </c>
      <c r="I41" s="61" t="s">
        <v>57</v>
      </c>
      <c r="J41" s="61" t="s">
        <v>58</v>
      </c>
      <c r="K41" s="61" t="s">
        <v>29</v>
      </c>
      <c r="L41" s="15" t="s">
        <v>102</v>
      </c>
      <c r="M41" s="75">
        <v>20</v>
      </c>
      <c r="N41" s="3">
        <v>1</v>
      </c>
      <c r="O41" s="3" t="s">
        <v>89</v>
      </c>
      <c r="P41" s="15"/>
      <c r="Q41" s="65">
        <f t="shared" si="2"/>
        <v>20</v>
      </c>
      <c r="U41"/>
      <c r="V41"/>
    </row>
    <row r="42" spans="1:22" s="2" customFormat="1" ht="12.2" customHeight="1">
      <c r="A42" s="204"/>
      <c r="B42" s="206" t="s">
        <v>24</v>
      </c>
      <c r="C42" s="206" t="s">
        <v>115</v>
      </c>
      <c r="D42" s="206" t="s">
        <v>19</v>
      </c>
      <c r="E42" s="206" t="s">
        <v>33</v>
      </c>
      <c r="F42" s="203">
        <v>36161</v>
      </c>
      <c r="G42" s="56" t="s">
        <v>0</v>
      </c>
      <c r="H42" s="61" t="s">
        <v>24</v>
      </c>
      <c r="I42" s="56" t="s">
        <v>62</v>
      </c>
      <c r="J42" s="56" t="s">
        <v>61</v>
      </c>
      <c r="K42" s="56" t="s">
        <v>29</v>
      </c>
      <c r="L42" s="15" t="s">
        <v>102</v>
      </c>
      <c r="M42" s="14">
        <v>10</v>
      </c>
      <c r="N42" s="15">
        <v>1</v>
      </c>
      <c r="O42" s="3" t="s">
        <v>89</v>
      </c>
      <c r="P42" s="15"/>
      <c r="Q42" s="65">
        <f t="shared" si="2"/>
        <v>10</v>
      </c>
      <c r="U42"/>
      <c r="V42"/>
    </row>
    <row r="43" spans="1:22" s="2" customFormat="1" ht="12.2" customHeight="1">
      <c r="A43" s="204"/>
      <c r="B43" s="206"/>
      <c r="C43" s="206"/>
      <c r="D43" s="206"/>
      <c r="E43" s="206"/>
      <c r="F43" s="206"/>
      <c r="G43" s="56" t="s">
        <v>1</v>
      </c>
      <c r="H43" s="61" t="s">
        <v>24</v>
      </c>
      <c r="I43" s="56" t="s">
        <v>62</v>
      </c>
      <c r="J43" s="56" t="s">
        <v>61</v>
      </c>
      <c r="K43" s="56" t="s">
        <v>29</v>
      </c>
      <c r="L43" s="15" t="s">
        <v>102</v>
      </c>
      <c r="M43" s="14">
        <v>10</v>
      </c>
      <c r="N43" s="15">
        <v>1</v>
      </c>
      <c r="O43" s="3" t="s">
        <v>89</v>
      </c>
      <c r="P43" s="15"/>
      <c r="Q43" s="65">
        <f t="shared" si="2"/>
        <v>10</v>
      </c>
    </row>
    <row r="44" spans="1:22" s="2" customFormat="1" ht="12.2" customHeight="1">
      <c r="A44" s="204"/>
      <c r="B44" s="206" t="s">
        <v>24</v>
      </c>
      <c r="C44" s="206" t="s">
        <v>116</v>
      </c>
      <c r="D44" s="206" t="s">
        <v>20</v>
      </c>
      <c r="E44" s="206" t="s">
        <v>32</v>
      </c>
      <c r="F44" s="203">
        <v>36161</v>
      </c>
      <c r="G44" s="56" t="s">
        <v>0</v>
      </c>
      <c r="H44" s="61" t="s">
        <v>24</v>
      </c>
      <c r="I44" s="56" t="s">
        <v>63</v>
      </c>
      <c r="J44" s="56" t="s">
        <v>134</v>
      </c>
      <c r="K44" s="56" t="s">
        <v>64</v>
      </c>
      <c r="L44" s="15"/>
      <c r="M44" s="14">
        <v>300</v>
      </c>
      <c r="N44" s="15"/>
      <c r="O44" s="3"/>
      <c r="P44" s="15"/>
      <c r="Q44" s="65">
        <f t="shared" si="2"/>
        <v>0</v>
      </c>
    </row>
    <row r="45" spans="1:22" s="2" customFormat="1" ht="12.2" customHeight="1">
      <c r="A45" s="204"/>
      <c r="B45" s="206"/>
      <c r="C45" s="206"/>
      <c r="D45" s="206"/>
      <c r="E45" s="206"/>
      <c r="F45" s="206"/>
      <c r="G45" s="56" t="s">
        <v>1</v>
      </c>
      <c r="H45" s="61" t="s">
        <v>24</v>
      </c>
      <c r="I45" s="56" t="s">
        <v>63</v>
      </c>
      <c r="J45" s="56" t="s">
        <v>134</v>
      </c>
      <c r="K45" s="56" t="s">
        <v>64</v>
      </c>
      <c r="L45" s="15" t="s">
        <v>102</v>
      </c>
      <c r="M45" s="14">
        <v>50</v>
      </c>
      <c r="N45" s="15">
        <v>1</v>
      </c>
      <c r="O45" s="3" t="s">
        <v>89</v>
      </c>
      <c r="P45" s="15"/>
      <c r="Q45" s="65">
        <f t="shared" si="2"/>
        <v>50</v>
      </c>
    </row>
    <row r="46" spans="1:22" s="2" customFormat="1" ht="12.2" customHeight="1">
      <c r="A46" s="204"/>
      <c r="B46" s="206" t="s">
        <v>24</v>
      </c>
      <c r="C46" s="206" t="s">
        <v>77</v>
      </c>
      <c r="D46" s="206" t="s">
        <v>21</v>
      </c>
      <c r="E46" s="206" t="s">
        <v>31</v>
      </c>
      <c r="F46" s="203">
        <v>36161</v>
      </c>
      <c r="G46" s="56" t="s">
        <v>0</v>
      </c>
      <c r="H46" s="61" t="s">
        <v>24</v>
      </c>
      <c r="I46" s="56" t="s">
        <v>67</v>
      </c>
      <c r="J46" s="56" t="s">
        <v>65</v>
      </c>
      <c r="K46" s="56" t="s">
        <v>66</v>
      </c>
      <c r="L46" s="15" t="s">
        <v>102</v>
      </c>
      <c r="M46" s="76">
        <v>30</v>
      </c>
      <c r="N46" s="15">
        <v>1</v>
      </c>
      <c r="O46" s="3" t="s">
        <v>89</v>
      </c>
      <c r="P46" s="15"/>
      <c r="Q46" s="65">
        <f t="shared" si="2"/>
        <v>30</v>
      </c>
    </row>
    <row r="47" spans="1:22" s="2" customFormat="1" ht="12.2" customHeight="1">
      <c r="A47" s="204"/>
      <c r="B47" s="206"/>
      <c r="C47" s="206"/>
      <c r="D47" s="206"/>
      <c r="E47" s="206"/>
      <c r="F47" s="206"/>
      <c r="G47" s="56" t="s">
        <v>1</v>
      </c>
      <c r="H47" s="61" t="s">
        <v>24</v>
      </c>
      <c r="I47" s="56" t="s">
        <v>67</v>
      </c>
      <c r="J47" s="56" t="s">
        <v>65</v>
      </c>
      <c r="K47" s="56" t="s">
        <v>66</v>
      </c>
      <c r="L47" s="15" t="s">
        <v>102</v>
      </c>
      <c r="M47" s="76">
        <v>30</v>
      </c>
      <c r="N47" s="15">
        <v>1</v>
      </c>
      <c r="O47" s="3" t="s">
        <v>89</v>
      </c>
      <c r="P47" s="15"/>
      <c r="Q47" s="65">
        <f t="shared" si="2"/>
        <v>30</v>
      </c>
    </row>
    <row r="48" spans="1:22" s="2" customFormat="1" ht="12.2" customHeight="1">
      <c r="A48" s="204"/>
      <c r="B48" s="206" t="s">
        <v>24</v>
      </c>
      <c r="C48" s="206" t="s">
        <v>75</v>
      </c>
      <c r="D48" s="206" t="s">
        <v>22</v>
      </c>
      <c r="E48" s="206" t="s">
        <v>30</v>
      </c>
      <c r="F48" s="203">
        <v>36161</v>
      </c>
      <c r="G48" s="56" t="s">
        <v>0</v>
      </c>
      <c r="H48" s="61" t="s">
        <v>24</v>
      </c>
      <c r="I48" s="56" t="s">
        <v>55</v>
      </c>
      <c r="J48" s="56" t="s">
        <v>52</v>
      </c>
      <c r="K48" s="56" t="s">
        <v>53</v>
      </c>
      <c r="L48" s="15" t="s">
        <v>102</v>
      </c>
      <c r="M48" s="76">
        <v>100</v>
      </c>
      <c r="N48" s="15">
        <v>1</v>
      </c>
      <c r="O48" s="3" t="s">
        <v>89</v>
      </c>
      <c r="P48" s="15"/>
      <c r="Q48" s="65">
        <f t="shared" si="2"/>
        <v>100</v>
      </c>
    </row>
    <row r="49" spans="1:17" s="2" customFormat="1" ht="12.2" customHeight="1">
      <c r="A49" s="204"/>
      <c r="B49" s="206"/>
      <c r="C49" s="206"/>
      <c r="D49" s="206"/>
      <c r="E49" s="206"/>
      <c r="F49" s="206"/>
      <c r="G49" s="56" t="s">
        <v>1</v>
      </c>
      <c r="H49" s="61" t="s">
        <v>24</v>
      </c>
      <c r="I49" s="56" t="s">
        <v>55</v>
      </c>
      <c r="J49" s="56" t="s">
        <v>52</v>
      </c>
      <c r="K49" s="56" t="s">
        <v>53</v>
      </c>
      <c r="L49" s="15"/>
      <c r="M49" s="76">
        <v>400</v>
      </c>
      <c r="N49" s="15"/>
      <c r="O49" s="3"/>
      <c r="P49" s="15"/>
      <c r="Q49" s="65">
        <f t="shared" si="2"/>
        <v>0</v>
      </c>
    </row>
    <row r="50" spans="1:17" s="2" customFormat="1" ht="24.95" customHeight="1" thickBot="1">
      <c r="A50" s="67"/>
      <c r="B50" s="63" t="s">
        <v>24</v>
      </c>
      <c r="C50" s="63"/>
      <c r="D50" s="63" t="s">
        <v>23</v>
      </c>
      <c r="E50" s="63" t="s">
        <v>35</v>
      </c>
      <c r="F50" s="62">
        <v>36161</v>
      </c>
      <c r="G50" s="63" t="s">
        <v>0</v>
      </c>
      <c r="H50" s="64" t="s">
        <v>24</v>
      </c>
      <c r="I50" s="63" t="s">
        <v>135</v>
      </c>
      <c r="J50" s="63" t="s">
        <v>56</v>
      </c>
      <c r="K50" s="63" t="s">
        <v>136</v>
      </c>
      <c r="L50" s="4"/>
      <c r="M50" s="77">
        <v>200000</v>
      </c>
      <c r="N50" s="4"/>
      <c r="O50" s="43"/>
      <c r="P50" s="4"/>
      <c r="Q50" s="66">
        <f t="shared" si="2"/>
        <v>0</v>
      </c>
    </row>
    <row r="51" spans="1:17" s="2" customFormat="1" ht="13.5" thickBot="1">
      <c r="A51" s="198"/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200"/>
    </row>
    <row r="52" spans="1:17" s="2" customFormat="1" ht="13.5" thickBot="1">
      <c r="A52" s="171" t="s">
        <v>119</v>
      </c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3"/>
    </row>
    <row r="53" spans="1:17" s="2" customFormat="1" ht="12.2" customHeight="1">
      <c r="A53" s="204"/>
      <c r="B53" s="201" t="s">
        <v>24</v>
      </c>
      <c r="C53" s="206" t="s">
        <v>82</v>
      </c>
      <c r="D53" s="201" t="s">
        <v>17</v>
      </c>
      <c r="E53" s="202" t="s">
        <v>28</v>
      </c>
      <c r="F53" s="203">
        <v>36526</v>
      </c>
      <c r="G53" s="56" t="s">
        <v>0</v>
      </c>
      <c r="H53" s="61" t="s">
        <v>24</v>
      </c>
      <c r="I53" s="79" t="s">
        <v>57</v>
      </c>
      <c r="J53" s="79" t="s">
        <v>58</v>
      </c>
      <c r="K53" s="79" t="s">
        <v>29</v>
      </c>
      <c r="L53" s="15"/>
      <c r="M53" s="75">
        <v>40</v>
      </c>
      <c r="N53" s="3"/>
      <c r="O53" s="3"/>
      <c r="P53" s="15"/>
      <c r="Q53" s="65">
        <f t="shared" ref="Q53:Q58" si="3">M53*N53</f>
        <v>0</v>
      </c>
    </row>
    <row r="54" spans="1:17" s="2" customFormat="1" ht="12.2" customHeight="1">
      <c r="A54" s="204"/>
      <c r="B54" s="201"/>
      <c r="C54" s="206"/>
      <c r="D54" s="201"/>
      <c r="E54" s="202"/>
      <c r="F54" s="203"/>
      <c r="G54" s="56" t="s">
        <v>1</v>
      </c>
      <c r="H54" s="61" t="s">
        <v>24</v>
      </c>
      <c r="I54" s="61" t="s">
        <v>57</v>
      </c>
      <c r="J54" s="61" t="s">
        <v>58</v>
      </c>
      <c r="K54" s="61" t="s">
        <v>29</v>
      </c>
      <c r="L54" s="15"/>
      <c r="M54" s="75">
        <v>10</v>
      </c>
      <c r="N54" s="3"/>
      <c r="O54" s="3"/>
      <c r="P54" s="15"/>
      <c r="Q54" s="65">
        <f t="shared" si="3"/>
        <v>0</v>
      </c>
    </row>
    <row r="55" spans="1:17" s="2" customFormat="1" ht="12.2" customHeight="1">
      <c r="A55" s="204"/>
      <c r="B55" s="201" t="s">
        <v>24</v>
      </c>
      <c r="C55" s="206" t="s">
        <v>81</v>
      </c>
      <c r="D55" s="201" t="s">
        <v>18</v>
      </c>
      <c r="E55" s="202" t="s">
        <v>34</v>
      </c>
      <c r="F55" s="203">
        <v>36526</v>
      </c>
      <c r="G55" s="56" t="s">
        <v>0</v>
      </c>
      <c r="H55" s="61" t="s">
        <v>24</v>
      </c>
      <c r="I55" s="56" t="s">
        <v>60</v>
      </c>
      <c r="J55" s="56" t="s">
        <v>59</v>
      </c>
      <c r="K55" s="56" t="s">
        <v>36</v>
      </c>
      <c r="L55" s="15"/>
      <c r="M55" s="14">
        <v>200</v>
      </c>
      <c r="N55" s="15"/>
      <c r="O55" s="3"/>
      <c r="P55" s="15"/>
      <c r="Q55" s="65">
        <f t="shared" si="3"/>
        <v>0</v>
      </c>
    </row>
    <row r="56" spans="1:17" s="2" customFormat="1" ht="12.2" customHeight="1">
      <c r="A56" s="204"/>
      <c r="B56" s="201"/>
      <c r="C56" s="206"/>
      <c r="D56" s="201"/>
      <c r="E56" s="202"/>
      <c r="F56" s="203"/>
      <c r="G56" s="56" t="s">
        <v>1</v>
      </c>
      <c r="H56" s="61" t="s">
        <v>24</v>
      </c>
      <c r="I56" s="56" t="s">
        <v>60</v>
      </c>
      <c r="J56" s="56" t="s">
        <v>59</v>
      </c>
      <c r="K56" s="56" t="s">
        <v>36</v>
      </c>
      <c r="L56" s="15" t="s">
        <v>102</v>
      </c>
      <c r="M56" s="14">
        <v>30</v>
      </c>
      <c r="N56" s="15">
        <v>1</v>
      </c>
      <c r="O56" s="3" t="s">
        <v>89</v>
      </c>
      <c r="P56" s="15"/>
      <c r="Q56" s="65">
        <f t="shared" si="3"/>
        <v>30</v>
      </c>
    </row>
    <row r="57" spans="1:17" s="2" customFormat="1" ht="12.2" customHeight="1">
      <c r="A57" s="204"/>
      <c r="B57" s="206" t="s">
        <v>24</v>
      </c>
      <c r="C57" s="206" t="s">
        <v>115</v>
      </c>
      <c r="D57" s="206" t="s">
        <v>19</v>
      </c>
      <c r="E57" s="206" t="s">
        <v>33</v>
      </c>
      <c r="F57" s="203">
        <v>36526</v>
      </c>
      <c r="G57" s="56" t="s">
        <v>0</v>
      </c>
      <c r="H57" s="61" t="s">
        <v>24</v>
      </c>
      <c r="I57" s="56" t="s">
        <v>62</v>
      </c>
      <c r="J57" s="56" t="s">
        <v>61</v>
      </c>
      <c r="K57" s="56" t="s">
        <v>29</v>
      </c>
      <c r="L57" s="15"/>
      <c r="M57" s="14">
        <v>10</v>
      </c>
      <c r="N57" s="15"/>
      <c r="O57" s="3"/>
      <c r="P57" s="15"/>
      <c r="Q57" s="65">
        <f t="shared" si="3"/>
        <v>0</v>
      </c>
    </row>
    <row r="58" spans="1:17" s="2" customFormat="1" ht="12.2" customHeight="1" thickBot="1">
      <c r="A58" s="180"/>
      <c r="B58" s="177"/>
      <c r="C58" s="177"/>
      <c r="D58" s="177"/>
      <c r="E58" s="177"/>
      <c r="F58" s="177"/>
      <c r="G58" s="80" t="s">
        <v>1</v>
      </c>
      <c r="H58" s="81" t="s">
        <v>24</v>
      </c>
      <c r="I58" s="80" t="s">
        <v>62</v>
      </c>
      <c r="J58" s="80" t="s">
        <v>61</v>
      </c>
      <c r="K58" s="80" t="s">
        <v>29</v>
      </c>
      <c r="L58" s="13" t="s">
        <v>102</v>
      </c>
      <c r="M58" s="87">
        <v>10</v>
      </c>
      <c r="N58" s="13">
        <v>1</v>
      </c>
      <c r="O58" s="83" t="s">
        <v>89</v>
      </c>
      <c r="P58" s="13"/>
      <c r="Q58" s="84">
        <f t="shared" si="3"/>
        <v>10</v>
      </c>
    </row>
    <row r="59" spans="1:17" s="2" customFormat="1" ht="13.5" thickBot="1">
      <c r="A59" s="186"/>
      <c r="B59" s="187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8"/>
    </row>
    <row r="60" spans="1:17" s="2" customFormat="1" ht="13.5" thickBot="1">
      <c r="A60" s="171" t="s">
        <v>120</v>
      </c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3"/>
    </row>
    <row r="61" spans="1:17" s="2" customFormat="1" ht="12.2" customHeight="1">
      <c r="A61" s="205"/>
      <c r="B61" s="215" t="s">
        <v>24</v>
      </c>
      <c r="C61" s="216" t="s">
        <v>82</v>
      </c>
      <c r="D61" s="215" t="s">
        <v>17</v>
      </c>
      <c r="E61" s="217" t="s">
        <v>28</v>
      </c>
      <c r="F61" s="211">
        <v>36892</v>
      </c>
      <c r="G61" s="88" t="s">
        <v>0</v>
      </c>
      <c r="H61" s="89" t="s">
        <v>24</v>
      </c>
      <c r="I61" s="79" t="s">
        <v>57</v>
      </c>
      <c r="J61" s="79" t="s">
        <v>58</v>
      </c>
      <c r="K61" s="79" t="s">
        <v>29</v>
      </c>
      <c r="L61" s="90" t="s">
        <v>102</v>
      </c>
      <c r="M61" s="91">
        <v>50</v>
      </c>
      <c r="N61" s="92">
        <v>1</v>
      </c>
      <c r="O61" s="92" t="s">
        <v>89</v>
      </c>
      <c r="P61" s="90"/>
      <c r="Q61" s="93">
        <f t="shared" ref="Q61:Q69" si="4">M61*N61</f>
        <v>50</v>
      </c>
    </row>
    <row r="62" spans="1:17" s="2" customFormat="1" ht="12.2" customHeight="1">
      <c r="A62" s="204"/>
      <c r="B62" s="201"/>
      <c r="C62" s="206"/>
      <c r="D62" s="201"/>
      <c r="E62" s="202"/>
      <c r="F62" s="203"/>
      <c r="G62" s="56" t="s">
        <v>1</v>
      </c>
      <c r="H62" s="61" t="s">
        <v>24</v>
      </c>
      <c r="I62" s="61" t="s">
        <v>57</v>
      </c>
      <c r="J62" s="61" t="s">
        <v>58</v>
      </c>
      <c r="K62" s="61" t="s">
        <v>29</v>
      </c>
      <c r="L62" s="15" t="s">
        <v>102</v>
      </c>
      <c r="M62" s="75">
        <v>10</v>
      </c>
      <c r="N62" s="3">
        <v>1</v>
      </c>
      <c r="O62" s="3" t="s">
        <v>89</v>
      </c>
      <c r="P62" s="15"/>
      <c r="Q62" s="65">
        <f t="shared" si="4"/>
        <v>10</v>
      </c>
    </row>
    <row r="63" spans="1:17" s="2" customFormat="1" ht="12.2" customHeight="1">
      <c r="A63" s="204"/>
      <c r="B63" s="201" t="s">
        <v>24</v>
      </c>
      <c r="C63" s="206" t="s">
        <v>81</v>
      </c>
      <c r="D63" s="201" t="s">
        <v>18</v>
      </c>
      <c r="E63" s="202" t="s">
        <v>34</v>
      </c>
      <c r="F63" s="203">
        <v>36892</v>
      </c>
      <c r="G63" s="56" t="s">
        <v>0</v>
      </c>
      <c r="H63" s="61" t="s">
        <v>24</v>
      </c>
      <c r="I63" s="56" t="s">
        <v>60</v>
      </c>
      <c r="J63" s="56" t="s">
        <v>59</v>
      </c>
      <c r="K63" s="56" t="s">
        <v>36</v>
      </c>
      <c r="L63" s="15" t="s">
        <v>102</v>
      </c>
      <c r="M63" s="14">
        <v>30</v>
      </c>
      <c r="N63" s="15">
        <v>1</v>
      </c>
      <c r="O63" s="3" t="s">
        <v>89</v>
      </c>
      <c r="P63" s="15"/>
      <c r="Q63" s="65">
        <f t="shared" si="4"/>
        <v>30</v>
      </c>
    </row>
    <row r="64" spans="1:17" s="2" customFormat="1" ht="12.2" customHeight="1">
      <c r="A64" s="204"/>
      <c r="B64" s="201"/>
      <c r="C64" s="206"/>
      <c r="D64" s="201"/>
      <c r="E64" s="202"/>
      <c r="F64" s="203"/>
      <c r="G64" s="56" t="s">
        <v>1</v>
      </c>
      <c r="H64" s="61" t="s">
        <v>24</v>
      </c>
      <c r="I64" s="56" t="s">
        <v>60</v>
      </c>
      <c r="J64" s="56" t="s">
        <v>59</v>
      </c>
      <c r="K64" s="56" t="s">
        <v>36</v>
      </c>
      <c r="L64" s="15"/>
      <c r="M64" s="14">
        <v>10</v>
      </c>
      <c r="N64" s="15"/>
      <c r="O64" s="3"/>
      <c r="P64" s="15"/>
      <c r="Q64" s="65">
        <f t="shared" si="4"/>
        <v>0</v>
      </c>
    </row>
    <row r="65" spans="1:17" s="2" customFormat="1" ht="12.2" customHeight="1">
      <c r="A65" s="204"/>
      <c r="B65" s="206" t="s">
        <v>24</v>
      </c>
      <c r="C65" s="206" t="s">
        <v>115</v>
      </c>
      <c r="D65" s="206" t="s">
        <v>19</v>
      </c>
      <c r="E65" s="206" t="s">
        <v>33</v>
      </c>
      <c r="F65" s="203">
        <v>36892</v>
      </c>
      <c r="G65" s="56" t="s">
        <v>0</v>
      </c>
      <c r="H65" s="61" t="s">
        <v>24</v>
      </c>
      <c r="I65" s="56" t="s">
        <v>62</v>
      </c>
      <c r="J65" s="56" t="s">
        <v>61</v>
      </c>
      <c r="K65" s="56" t="s">
        <v>29</v>
      </c>
      <c r="L65" s="15"/>
      <c r="M65" s="14">
        <v>10</v>
      </c>
      <c r="N65" s="15"/>
      <c r="O65" s="3"/>
      <c r="P65" s="15"/>
      <c r="Q65" s="65">
        <f t="shared" si="4"/>
        <v>0</v>
      </c>
    </row>
    <row r="66" spans="1:17" s="2" customFormat="1" ht="12.2" customHeight="1">
      <c r="A66" s="204"/>
      <c r="B66" s="206"/>
      <c r="C66" s="206"/>
      <c r="D66" s="206"/>
      <c r="E66" s="206"/>
      <c r="F66" s="206"/>
      <c r="G66" s="56" t="s">
        <v>1</v>
      </c>
      <c r="H66" s="61" t="s">
        <v>24</v>
      </c>
      <c r="I66" s="56" t="s">
        <v>62</v>
      </c>
      <c r="J66" s="56" t="s">
        <v>61</v>
      </c>
      <c r="K66" s="56" t="s">
        <v>29</v>
      </c>
      <c r="L66" s="15" t="s">
        <v>102</v>
      </c>
      <c r="M66" s="14">
        <v>10</v>
      </c>
      <c r="N66" s="15">
        <v>1</v>
      </c>
      <c r="O66" s="3" t="s">
        <v>89</v>
      </c>
      <c r="P66" s="15"/>
      <c r="Q66" s="65">
        <f t="shared" si="4"/>
        <v>10</v>
      </c>
    </row>
    <row r="67" spans="1:17" s="2" customFormat="1" ht="12.2" customHeight="1">
      <c r="A67" s="57"/>
      <c r="B67" s="56" t="s">
        <v>24</v>
      </c>
      <c r="C67" s="56" t="s">
        <v>116</v>
      </c>
      <c r="D67" s="56" t="s">
        <v>20</v>
      </c>
      <c r="E67" s="56" t="s">
        <v>32</v>
      </c>
      <c r="F67" s="60">
        <v>36892</v>
      </c>
      <c r="G67" s="56" t="s">
        <v>1</v>
      </c>
      <c r="H67" s="61" t="s">
        <v>24</v>
      </c>
      <c r="I67" s="56" t="s">
        <v>137</v>
      </c>
      <c r="J67" s="56" t="s">
        <v>134</v>
      </c>
      <c r="K67" s="56" t="s">
        <v>64</v>
      </c>
      <c r="L67" s="15"/>
      <c r="M67" s="14">
        <v>50000</v>
      </c>
      <c r="N67" s="15"/>
      <c r="O67" s="3"/>
      <c r="P67" s="15"/>
      <c r="Q67" s="65">
        <f t="shared" si="4"/>
        <v>0</v>
      </c>
    </row>
    <row r="68" spans="1:17" s="2" customFormat="1" ht="12.2" customHeight="1">
      <c r="A68" s="57"/>
      <c r="B68" s="56" t="s">
        <v>24</v>
      </c>
      <c r="C68" s="56"/>
      <c r="D68" s="56" t="s">
        <v>21</v>
      </c>
      <c r="E68" s="56" t="s">
        <v>31</v>
      </c>
      <c r="F68" s="60">
        <v>36892</v>
      </c>
      <c r="G68" s="56" t="s">
        <v>1</v>
      </c>
      <c r="H68" s="61" t="s">
        <v>24</v>
      </c>
      <c r="I68" s="56" t="s">
        <v>48</v>
      </c>
      <c r="J68" s="56" t="s">
        <v>65</v>
      </c>
      <c r="K68" s="56" t="s">
        <v>64</v>
      </c>
      <c r="L68" s="15"/>
      <c r="M68" s="14">
        <v>100000</v>
      </c>
      <c r="N68" s="15"/>
      <c r="O68" s="3"/>
      <c r="P68" s="15"/>
      <c r="Q68" s="65">
        <f t="shared" si="4"/>
        <v>0</v>
      </c>
    </row>
    <row r="69" spans="1:17" ht="12.2" customHeight="1" thickBot="1">
      <c r="A69" s="96"/>
      <c r="B69" s="97" t="s">
        <v>24</v>
      </c>
      <c r="C69" s="97"/>
      <c r="D69" s="97" t="s">
        <v>22</v>
      </c>
      <c r="E69" s="97" t="s">
        <v>30</v>
      </c>
      <c r="F69" s="98">
        <v>36892</v>
      </c>
      <c r="G69" s="97" t="s">
        <v>1</v>
      </c>
      <c r="H69" s="97" t="s">
        <v>24</v>
      </c>
      <c r="I69" s="97" t="s">
        <v>51</v>
      </c>
      <c r="J69" s="97" t="s">
        <v>87</v>
      </c>
      <c r="K69" s="97" t="s">
        <v>53</v>
      </c>
      <c r="L69" s="99"/>
      <c r="M69" s="100">
        <v>100000</v>
      </c>
      <c r="N69" s="99"/>
      <c r="O69" s="4"/>
      <c r="P69" s="4"/>
      <c r="Q69" s="66">
        <f t="shared" si="4"/>
        <v>0</v>
      </c>
    </row>
    <row r="70" spans="1:17" s="2" customFormat="1" ht="13.5" thickBot="1">
      <c r="A70" s="186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8"/>
    </row>
    <row r="71" spans="1:17" s="2" customFormat="1" ht="13.5" thickBot="1">
      <c r="A71" s="171" t="s">
        <v>121</v>
      </c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3"/>
    </row>
    <row r="72" spans="1:17" s="2" customFormat="1" ht="12.2" customHeight="1">
      <c r="A72" s="204"/>
      <c r="B72" s="201" t="s">
        <v>24</v>
      </c>
      <c r="C72" s="206" t="s">
        <v>82</v>
      </c>
      <c r="D72" s="201" t="s">
        <v>17</v>
      </c>
      <c r="E72" s="202" t="s">
        <v>28</v>
      </c>
      <c r="F72" s="203">
        <v>37257</v>
      </c>
      <c r="G72" s="56" t="s">
        <v>0</v>
      </c>
      <c r="H72" s="61" t="s">
        <v>24</v>
      </c>
      <c r="I72" s="79" t="s">
        <v>57</v>
      </c>
      <c r="J72" s="79" t="s">
        <v>58</v>
      </c>
      <c r="K72" s="79" t="s">
        <v>29</v>
      </c>
      <c r="L72" s="15"/>
      <c r="M72" s="75">
        <v>30</v>
      </c>
      <c r="N72" s="3"/>
      <c r="O72" s="3"/>
      <c r="P72" s="15"/>
      <c r="Q72" s="65">
        <f t="shared" ref="Q72:Q86" si="5">M72*N72</f>
        <v>0</v>
      </c>
    </row>
    <row r="73" spans="1:17" s="2" customFormat="1" ht="12.2" customHeight="1">
      <c r="A73" s="204"/>
      <c r="B73" s="201"/>
      <c r="C73" s="206"/>
      <c r="D73" s="201"/>
      <c r="E73" s="202"/>
      <c r="F73" s="203"/>
      <c r="G73" s="56" t="s">
        <v>1</v>
      </c>
      <c r="H73" s="61" t="s">
        <v>24</v>
      </c>
      <c r="I73" s="61" t="s">
        <v>57</v>
      </c>
      <c r="J73" s="61" t="s">
        <v>58</v>
      </c>
      <c r="K73" s="61" t="s">
        <v>29</v>
      </c>
      <c r="L73" s="15" t="s">
        <v>102</v>
      </c>
      <c r="M73" s="75">
        <v>10</v>
      </c>
      <c r="N73" s="3">
        <v>1</v>
      </c>
      <c r="O73" s="3" t="s">
        <v>89</v>
      </c>
      <c r="P73" s="15"/>
      <c r="Q73" s="65">
        <f t="shared" si="5"/>
        <v>10</v>
      </c>
    </row>
    <row r="74" spans="1:17" s="2" customFormat="1" ht="12.2" customHeight="1">
      <c r="A74" s="204"/>
      <c r="B74" s="201" t="s">
        <v>24</v>
      </c>
      <c r="C74" s="206" t="s">
        <v>81</v>
      </c>
      <c r="D74" s="201" t="s">
        <v>18</v>
      </c>
      <c r="E74" s="202" t="s">
        <v>34</v>
      </c>
      <c r="F74" s="203">
        <v>37257</v>
      </c>
      <c r="G74" s="56" t="s">
        <v>0</v>
      </c>
      <c r="H74" s="61" t="s">
        <v>24</v>
      </c>
      <c r="I74" s="56" t="s">
        <v>60</v>
      </c>
      <c r="J74" s="56" t="s">
        <v>59</v>
      </c>
      <c r="K74" s="56" t="s">
        <v>36</v>
      </c>
      <c r="L74" s="15"/>
      <c r="M74" s="14">
        <v>30</v>
      </c>
      <c r="N74" s="15"/>
      <c r="O74" s="3"/>
      <c r="P74" s="15"/>
      <c r="Q74" s="65">
        <f t="shared" si="5"/>
        <v>0</v>
      </c>
    </row>
    <row r="75" spans="1:17" s="2" customFormat="1" ht="12.2" customHeight="1">
      <c r="A75" s="204"/>
      <c r="B75" s="201"/>
      <c r="C75" s="206"/>
      <c r="D75" s="201"/>
      <c r="E75" s="202"/>
      <c r="F75" s="203"/>
      <c r="G75" s="56" t="s">
        <v>1</v>
      </c>
      <c r="H75" s="61" t="s">
        <v>24</v>
      </c>
      <c r="I75" s="56" t="s">
        <v>60</v>
      </c>
      <c r="J75" s="56" t="s">
        <v>59</v>
      </c>
      <c r="K75" s="56" t="s">
        <v>36</v>
      </c>
      <c r="L75" s="15" t="s">
        <v>102</v>
      </c>
      <c r="M75" s="14">
        <v>10</v>
      </c>
      <c r="N75" s="15">
        <v>1</v>
      </c>
      <c r="O75" s="3" t="s">
        <v>89</v>
      </c>
      <c r="P75" s="15"/>
      <c r="Q75" s="65">
        <f t="shared" si="5"/>
        <v>10</v>
      </c>
    </row>
    <row r="76" spans="1:17" s="2" customFormat="1" ht="12.2" customHeight="1">
      <c r="A76" s="204"/>
      <c r="B76" s="201"/>
      <c r="C76" s="206"/>
      <c r="D76" s="201"/>
      <c r="E76" s="202"/>
      <c r="F76" s="203"/>
      <c r="G76" s="56" t="s">
        <v>49</v>
      </c>
      <c r="H76" s="61" t="s">
        <v>24</v>
      </c>
      <c r="I76" s="56" t="s">
        <v>60</v>
      </c>
      <c r="J76" s="56" t="s">
        <v>59</v>
      </c>
      <c r="K76" s="56" t="s">
        <v>36</v>
      </c>
      <c r="L76" s="15"/>
      <c r="M76" s="14">
        <v>8000</v>
      </c>
      <c r="N76" s="15"/>
      <c r="O76" s="3"/>
      <c r="P76" s="15"/>
      <c r="Q76" s="65">
        <f t="shared" si="5"/>
        <v>0</v>
      </c>
    </row>
    <row r="77" spans="1:17" s="2" customFormat="1" ht="12.2" customHeight="1">
      <c r="A77" s="204"/>
      <c r="B77" s="206" t="s">
        <v>24</v>
      </c>
      <c r="C77" s="206" t="s">
        <v>115</v>
      </c>
      <c r="D77" s="206" t="s">
        <v>19</v>
      </c>
      <c r="E77" s="206" t="s">
        <v>33</v>
      </c>
      <c r="F77" s="203">
        <v>37257</v>
      </c>
      <c r="G77" s="56" t="s">
        <v>0</v>
      </c>
      <c r="H77" s="61" t="s">
        <v>24</v>
      </c>
      <c r="I77" s="56" t="s">
        <v>62</v>
      </c>
      <c r="J77" s="56" t="s">
        <v>61</v>
      </c>
      <c r="K77" s="56" t="s">
        <v>29</v>
      </c>
      <c r="L77" s="15" t="s">
        <v>102</v>
      </c>
      <c r="M77" s="14">
        <v>10</v>
      </c>
      <c r="N77" s="15">
        <v>1</v>
      </c>
      <c r="O77" s="3" t="s">
        <v>89</v>
      </c>
      <c r="P77" s="15"/>
      <c r="Q77" s="65">
        <f t="shared" si="5"/>
        <v>10</v>
      </c>
    </row>
    <row r="78" spans="1:17" s="2" customFormat="1" ht="12.2" customHeight="1">
      <c r="A78" s="204"/>
      <c r="B78" s="206"/>
      <c r="C78" s="206"/>
      <c r="D78" s="206"/>
      <c r="E78" s="206"/>
      <c r="F78" s="206"/>
      <c r="G78" s="56" t="s">
        <v>1</v>
      </c>
      <c r="H78" s="61" t="s">
        <v>24</v>
      </c>
      <c r="I78" s="56" t="s">
        <v>62</v>
      </c>
      <c r="J78" s="56" t="s">
        <v>61</v>
      </c>
      <c r="K78" s="56" t="s">
        <v>29</v>
      </c>
      <c r="L78" s="15" t="s">
        <v>102</v>
      </c>
      <c r="M78" s="14">
        <v>10</v>
      </c>
      <c r="N78" s="15">
        <v>1</v>
      </c>
      <c r="O78" s="3" t="s">
        <v>89</v>
      </c>
      <c r="P78" s="15"/>
      <c r="Q78" s="65">
        <f t="shared" si="5"/>
        <v>10</v>
      </c>
    </row>
    <row r="79" spans="1:17" s="2" customFormat="1" ht="12.2" customHeight="1">
      <c r="A79" s="204"/>
      <c r="B79" s="206" t="s">
        <v>24</v>
      </c>
      <c r="C79" s="206" t="s">
        <v>116</v>
      </c>
      <c r="D79" s="206" t="s">
        <v>20</v>
      </c>
      <c r="E79" s="206" t="s">
        <v>32</v>
      </c>
      <c r="F79" s="203">
        <v>37257</v>
      </c>
      <c r="G79" s="56" t="s">
        <v>0</v>
      </c>
      <c r="H79" s="61" t="s">
        <v>24</v>
      </c>
      <c r="I79" s="56" t="s">
        <v>63</v>
      </c>
      <c r="J79" s="56" t="s">
        <v>134</v>
      </c>
      <c r="K79" s="56" t="s">
        <v>64</v>
      </c>
      <c r="L79" s="15"/>
      <c r="M79" s="14">
        <v>50</v>
      </c>
      <c r="N79" s="15"/>
      <c r="O79" s="3"/>
      <c r="P79" s="15"/>
      <c r="Q79" s="65">
        <f t="shared" si="5"/>
        <v>0</v>
      </c>
    </row>
    <row r="80" spans="1:17" s="2" customFormat="1" ht="12.2" customHeight="1">
      <c r="A80" s="204"/>
      <c r="B80" s="206"/>
      <c r="C80" s="206"/>
      <c r="D80" s="206"/>
      <c r="E80" s="206"/>
      <c r="F80" s="206"/>
      <c r="G80" s="56" t="s">
        <v>1</v>
      </c>
      <c r="H80" s="61" t="s">
        <v>24</v>
      </c>
      <c r="I80" s="56" t="s">
        <v>63</v>
      </c>
      <c r="J80" s="56" t="s">
        <v>134</v>
      </c>
      <c r="K80" s="56" t="s">
        <v>64</v>
      </c>
      <c r="L80" s="15" t="s">
        <v>102</v>
      </c>
      <c r="M80" s="14">
        <v>10</v>
      </c>
      <c r="N80" s="15">
        <v>1</v>
      </c>
      <c r="O80" s="3" t="s">
        <v>89</v>
      </c>
      <c r="P80" s="15"/>
      <c r="Q80" s="65">
        <f t="shared" si="5"/>
        <v>10</v>
      </c>
    </row>
    <row r="81" spans="1:17" s="2" customFormat="1" ht="12.2" customHeight="1">
      <c r="A81" s="204"/>
      <c r="B81" s="206" t="s">
        <v>24</v>
      </c>
      <c r="C81" s="206" t="s">
        <v>78</v>
      </c>
      <c r="D81" s="206" t="s">
        <v>21</v>
      </c>
      <c r="E81" s="206" t="s">
        <v>31</v>
      </c>
      <c r="F81" s="203">
        <v>37257</v>
      </c>
      <c r="G81" s="56" t="s">
        <v>0</v>
      </c>
      <c r="H81" s="61" t="s">
        <v>24</v>
      </c>
      <c r="I81" s="56" t="s">
        <v>67</v>
      </c>
      <c r="J81" s="56" t="s">
        <v>65</v>
      </c>
      <c r="K81" s="56" t="s">
        <v>66</v>
      </c>
      <c r="L81" s="15"/>
      <c r="M81" s="76">
        <v>5000</v>
      </c>
      <c r="N81" s="15"/>
      <c r="O81" s="3"/>
      <c r="P81" s="15"/>
      <c r="Q81" s="65">
        <f t="shared" si="5"/>
        <v>0</v>
      </c>
    </row>
    <row r="82" spans="1:17" s="2" customFormat="1" ht="12.2" customHeight="1">
      <c r="A82" s="204"/>
      <c r="B82" s="206"/>
      <c r="C82" s="206"/>
      <c r="D82" s="206"/>
      <c r="E82" s="206"/>
      <c r="F82" s="206"/>
      <c r="G82" s="56" t="s">
        <v>1</v>
      </c>
      <c r="H82" s="61" t="s">
        <v>24</v>
      </c>
      <c r="I82" s="56" t="s">
        <v>67</v>
      </c>
      <c r="J82" s="56" t="s">
        <v>65</v>
      </c>
      <c r="K82" s="56" t="s">
        <v>66</v>
      </c>
      <c r="L82" s="15"/>
      <c r="M82" s="76">
        <v>5000</v>
      </c>
      <c r="N82" s="15"/>
      <c r="O82" s="3"/>
      <c r="P82" s="15"/>
      <c r="Q82" s="65">
        <f t="shared" si="5"/>
        <v>0</v>
      </c>
    </row>
    <row r="83" spans="1:17" s="2" customFormat="1" ht="12.2" customHeight="1">
      <c r="A83" s="204"/>
      <c r="B83" s="206" t="s">
        <v>24</v>
      </c>
      <c r="C83" s="206"/>
      <c r="D83" s="206" t="s">
        <v>22</v>
      </c>
      <c r="E83" s="206" t="s">
        <v>30</v>
      </c>
      <c r="F83" s="203">
        <v>37257</v>
      </c>
      <c r="G83" s="56" t="s">
        <v>0</v>
      </c>
      <c r="H83" s="61" t="s">
        <v>24</v>
      </c>
      <c r="I83" s="56" t="s">
        <v>55</v>
      </c>
      <c r="J83" s="56" t="s">
        <v>52</v>
      </c>
      <c r="K83" s="56" t="s">
        <v>53</v>
      </c>
      <c r="L83" s="15"/>
      <c r="M83" s="76">
        <v>5000</v>
      </c>
      <c r="N83" s="15"/>
      <c r="O83" s="3"/>
      <c r="P83" s="15"/>
      <c r="Q83" s="65">
        <f t="shared" si="5"/>
        <v>0</v>
      </c>
    </row>
    <row r="84" spans="1:17" s="2" customFormat="1" ht="12.2" customHeight="1">
      <c r="A84" s="204"/>
      <c r="B84" s="206"/>
      <c r="C84" s="206"/>
      <c r="D84" s="206"/>
      <c r="E84" s="206"/>
      <c r="F84" s="206"/>
      <c r="G84" s="56" t="s">
        <v>1</v>
      </c>
      <c r="H84" s="61" t="s">
        <v>24</v>
      </c>
      <c r="I84" s="56" t="s">
        <v>55</v>
      </c>
      <c r="J84" s="56" t="s">
        <v>52</v>
      </c>
      <c r="K84" s="56" t="s">
        <v>53</v>
      </c>
      <c r="L84" s="15"/>
      <c r="M84" s="76">
        <v>5000</v>
      </c>
      <c r="N84" s="15"/>
      <c r="O84" s="3"/>
      <c r="P84" s="15"/>
      <c r="Q84" s="65">
        <f t="shared" si="5"/>
        <v>0</v>
      </c>
    </row>
    <row r="85" spans="1:17" s="2" customFormat="1" ht="12.2" customHeight="1">
      <c r="A85" s="204"/>
      <c r="B85" s="206" t="s">
        <v>24</v>
      </c>
      <c r="C85" s="206" t="s">
        <v>74</v>
      </c>
      <c r="D85" s="206" t="s">
        <v>23</v>
      </c>
      <c r="E85" s="206" t="s">
        <v>35</v>
      </c>
      <c r="F85" s="203">
        <v>37257</v>
      </c>
      <c r="G85" s="56" t="s">
        <v>0</v>
      </c>
      <c r="H85" s="61" t="s">
        <v>24</v>
      </c>
      <c r="I85" s="56" t="s">
        <v>54</v>
      </c>
      <c r="J85" s="56" t="s">
        <v>68</v>
      </c>
      <c r="K85" s="56" t="s">
        <v>53</v>
      </c>
      <c r="L85" s="15"/>
      <c r="M85" s="76">
        <v>5000</v>
      </c>
      <c r="N85" s="15"/>
      <c r="O85" s="3"/>
      <c r="P85" s="15"/>
      <c r="Q85" s="65">
        <f t="shared" si="5"/>
        <v>0</v>
      </c>
    </row>
    <row r="86" spans="1:17" s="2" customFormat="1" ht="12.2" customHeight="1" thickBot="1">
      <c r="A86" s="180"/>
      <c r="B86" s="177"/>
      <c r="C86" s="177"/>
      <c r="D86" s="177"/>
      <c r="E86" s="177"/>
      <c r="F86" s="177"/>
      <c r="G86" s="80" t="s">
        <v>1</v>
      </c>
      <c r="H86" s="81" t="s">
        <v>24</v>
      </c>
      <c r="I86" s="80" t="s">
        <v>54</v>
      </c>
      <c r="J86" s="80" t="s">
        <v>68</v>
      </c>
      <c r="K86" s="80" t="s">
        <v>53</v>
      </c>
      <c r="L86" s="13"/>
      <c r="M86" s="82">
        <v>5000</v>
      </c>
      <c r="N86" s="13"/>
      <c r="O86" s="83"/>
      <c r="P86" s="13"/>
      <c r="Q86" s="84">
        <f t="shared" si="5"/>
        <v>0</v>
      </c>
    </row>
    <row r="87" spans="1:17" s="2" customFormat="1" ht="13.5" thickBot="1">
      <c r="A87" s="186"/>
      <c r="B87" s="187"/>
      <c r="C87" s="187"/>
      <c r="D87" s="187"/>
      <c r="E87" s="187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8"/>
    </row>
    <row r="88" spans="1:17" s="2" customFormat="1" ht="13.5" thickBot="1">
      <c r="A88" s="171" t="s">
        <v>122</v>
      </c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3"/>
    </row>
    <row r="89" spans="1:17" s="2" customFormat="1" ht="12.2" customHeight="1">
      <c r="A89" s="204"/>
      <c r="B89" s="201" t="s">
        <v>24</v>
      </c>
      <c r="C89" s="206" t="s">
        <v>82</v>
      </c>
      <c r="D89" s="201" t="s">
        <v>17</v>
      </c>
      <c r="E89" s="202" t="s">
        <v>28</v>
      </c>
      <c r="F89" s="203">
        <v>37622</v>
      </c>
      <c r="G89" s="56" t="s">
        <v>0</v>
      </c>
      <c r="H89" s="61" t="s">
        <v>24</v>
      </c>
      <c r="I89" s="218" t="s">
        <v>57</v>
      </c>
      <c r="J89" s="218" t="s">
        <v>58</v>
      </c>
      <c r="K89" s="218" t="s">
        <v>29</v>
      </c>
      <c r="L89" s="15"/>
      <c r="M89" s="75">
        <v>30</v>
      </c>
      <c r="N89" s="3"/>
      <c r="O89" s="3"/>
      <c r="P89" s="15"/>
      <c r="Q89" s="65">
        <f t="shared" ref="Q89:Q100" si="6">M89*N89</f>
        <v>0</v>
      </c>
    </row>
    <row r="90" spans="1:17" s="2" customFormat="1" ht="12.2" customHeight="1">
      <c r="A90" s="204"/>
      <c r="B90" s="201"/>
      <c r="C90" s="206"/>
      <c r="D90" s="201"/>
      <c r="E90" s="202"/>
      <c r="F90" s="203"/>
      <c r="G90" s="56" t="s">
        <v>1</v>
      </c>
      <c r="H90" s="61" t="s">
        <v>24</v>
      </c>
      <c r="I90" s="218"/>
      <c r="J90" s="218"/>
      <c r="K90" s="218"/>
      <c r="L90" s="15" t="s">
        <v>102</v>
      </c>
      <c r="M90" s="75">
        <v>10</v>
      </c>
      <c r="N90" s="3">
        <v>1</v>
      </c>
      <c r="O90" s="3" t="s">
        <v>89</v>
      </c>
      <c r="P90" s="15"/>
      <c r="Q90" s="65">
        <f t="shared" si="6"/>
        <v>10</v>
      </c>
    </row>
    <row r="91" spans="1:17" s="2" customFormat="1" ht="12.2" customHeight="1">
      <c r="A91" s="204"/>
      <c r="B91" s="201" t="s">
        <v>24</v>
      </c>
      <c r="C91" s="206" t="s">
        <v>81</v>
      </c>
      <c r="D91" s="201" t="s">
        <v>18</v>
      </c>
      <c r="E91" s="202" t="s">
        <v>34</v>
      </c>
      <c r="F91" s="203">
        <v>37622</v>
      </c>
      <c r="G91" s="56" t="s">
        <v>0</v>
      </c>
      <c r="H91" s="61" t="s">
        <v>24</v>
      </c>
      <c r="I91" s="56" t="s">
        <v>60</v>
      </c>
      <c r="J91" s="56" t="s">
        <v>59</v>
      </c>
      <c r="K91" s="56" t="s">
        <v>36</v>
      </c>
      <c r="L91" s="15"/>
      <c r="M91" s="14">
        <v>20</v>
      </c>
      <c r="N91" s="15"/>
      <c r="O91" s="3"/>
      <c r="P91" s="15"/>
      <c r="Q91" s="65">
        <f t="shared" si="6"/>
        <v>0</v>
      </c>
    </row>
    <row r="92" spans="1:17" s="2" customFormat="1" ht="12.2" customHeight="1">
      <c r="A92" s="204"/>
      <c r="B92" s="201"/>
      <c r="C92" s="206"/>
      <c r="D92" s="201"/>
      <c r="E92" s="202"/>
      <c r="F92" s="203"/>
      <c r="G92" s="56" t="s">
        <v>1</v>
      </c>
      <c r="H92" s="218" t="s">
        <v>24</v>
      </c>
      <c r="I92" s="61" t="s">
        <v>60</v>
      </c>
      <c r="J92" s="61" t="s">
        <v>59</v>
      </c>
      <c r="K92" s="61" t="s">
        <v>36</v>
      </c>
      <c r="L92" s="15" t="s">
        <v>102</v>
      </c>
      <c r="M92" s="14">
        <v>10</v>
      </c>
      <c r="N92" s="15">
        <v>1</v>
      </c>
      <c r="O92" s="3" t="s">
        <v>89</v>
      </c>
      <c r="P92" s="15"/>
      <c r="Q92" s="65">
        <f t="shared" si="6"/>
        <v>10</v>
      </c>
    </row>
    <row r="93" spans="1:17" s="2" customFormat="1" ht="12.2" customHeight="1">
      <c r="A93" s="204"/>
      <c r="B93" s="201"/>
      <c r="C93" s="206"/>
      <c r="D93" s="201"/>
      <c r="E93" s="202"/>
      <c r="F93" s="203"/>
      <c r="G93" s="56" t="s">
        <v>110</v>
      </c>
      <c r="H93" s="218"/>
      <c r="I93" s="61" t="s">
        <v>60</v>
      </c>
      <c r="J93" s="61" t="s">
        <v>59</v>
      </c>
      <c r="K93" s="61" t="s">
        <v>36</v>
      </c>
      <c r="L93" s="15"/>
      <c r="M93" s="14">
        <v>2000</v>
      </c>
      <c r="N93" s="15"/>
      <c r="O93" s="3"/>
      <c r="P93" s="15"/>
      <c r="Q93" s="65">
        <f t="shared" si="6"/>
        <v>0</v>
      </c>
    </row>
    <row r="94" spans="1:17" s="2" customFormat="1" ht="12.2" customHeight="1">
      <c r="A94" s="204"/>
      <c r="B94" s="206" t="s">
        <v>24</v>
      </c>
      <c r="C94" s="206" t="s">
        <v>115</v>
      </c>
      <c r="D94" s="206" t="s">
        <v>19</v>
      </c>
      <c r="E94" s="206" t="s">
        <v>33</v>
      </c>
      <c r="F94" s="203">
        <v>37622</v>
      </c>
      <c r="G94" s="56" t="s">
        <v>0</v>
      </c>
      <c r="H94" s="61" t="s">
        <v>24</v>
      </c>
      <c r="I94" s="56" t="s">
        <v>62</v>
      </c>
      <c r="J94" s="56" t="s">
        <v>61</v>
      </c>
      <c r="K94" s="56" t="s">
        <v>29</v>
      </c>
      <c r="L94" s="15"/>
      <c r="M94" s="14">
        <v>10</v>
      </c>
      <c r="N94" s="15"/>
      <c r="O94" s="3"/>
      <c r="P94" s="15"/>
      <c r="Q94" s="65">
        <f t="shared" si="6"/>
        <v>0</v>
      </c>
    </row>
    <row r="95" spans="1:17" s="2" customFormat="1" ht="12.2" customHeight="1">
      <c r="A95" s="204"/>
      <c r="B95" s="206"/>
      <c r="C95" s="206"/>
      <c r="D95" s="206"/>
      <c r="E95" s="206"/>
      <c r="F95" s="206"/>
      <c r="G95" s="56" t="s">
        <v>1</v>
      </c>
      <c r="H95" s="61" t="s">
        <v>24</v>
      </c>
      <c r="I95" s="56" t="s">
        <v>62</v>
      </c>
      <c r="J95" s="56" t="s">
        <v>61</v>
      </c>
      <c r="K95" s="56" t="s">
        <v>29</v>
      </c>
      <c r="L95" s="15" t="s">
        <v>102</v>
      </c>
      <c r="M95" s="14">
        <v>0.1</v>
      </c>
      <c r="N95" s="15">
        <v>1</v>
      </c>
      <c r="O95" s="3" t="s">
        <v>89</v>
      </c>
      <c r="P95" s="15"/>
      <c r="Q95" s="65">
        <f t="shared" si="6"/>
        <v>0.1</v>
      </c>
    </row>
    <row r="96" spans="1:17" s="2" customFormat="1" ht="12.2" customHeight="1">
      <c r="A96" s="204"/>
      <c r="B96" s="206" t="s">
        <v>24</v>
      </c>
      <c r="C96" s="206" t="s">
        <v>116</v>
      </c>
      <c r="D96" s="206" t="s">
        <v>20</v>
      </c>
      <c r="E96" s="206" t="s">
        <v>32</v>
      </c>
      <c r="F96" s="203">
        <v>37622</v>
      </c>
      <c r="G96" s="56" t="s">
        <v>0</v>
      </c>
      <c r="H96" s="61" t="s">
        <v>24</v>
      </c>
      <c r="I96" s="56" t="s">
        <v>63</v>
      </c>
      <c r="J96" s="56" t="s">
        <v>134</v>
      </c>
      <c r="K96" s="56" t="s">
        <v>64</v>
      </c>
      <c r="L96" s="15" t="s">
        <v>102</v>
      </c>
      <c r="M96" s="14">
        <v>20</v>
      </c>
      <c r="N96" s="15">
        <v>1</v>
      </c>
      <c r="O96" s="3" t="s">
        <v>89</v>
      </c>
      <c r="P96" s="15"/>
      <c r="Q96" s="65">
        <f t="shared" si="6"/>
        <v>20</v>
      </c>
    </row>
    <row r="97" spans="1:17" s="2" customFormat="1" ht="12.2" customHeight="1">
      <c r="A97" s="204"/>
      <c r="B97" s="206"/>
      <c r="C97" s="206"/>
      <c r="D97" s="206"/>
      <c r="E97" s="206"/>
      <c r="F97" s="206"/>
      <c r="G97" s="56" t="s">
        <v>1</v>
      </c>
      <c r="H97" s="61" t="s">
        <v>24</v>
      </c>
      <c r="I97" s="56" t="s">
        <v>63</v>
      </c>
      <c r="J97" s="56" t="s">
        <v>134</v>
      </c>
      <c r="K97" s="56" t="s">
        <v>64</v>
      </c>
      <c r="L97" s="15" t="s">
        <v>102</v>
      </c>
      <c r="M97" s="14">
        <v>10</v>
      </c>
      <c r="N97" s="15">
        <v>1</v>
      </c>
      <c r="O97" s="3" t="s">
        <v>89</v>
      </c>
      <c r="P97" s="15"/>
      <c r="Q97" s="65">
        <f t="shared" si="6"/>
        <v>10</v>
      </c>
    </row>
    <row r="98" spans="1:17" s="2" customFormat="1" ht="12.2" customHeight="1">
      <c r="A98" s="57"/>
      <c r="B98" s="56" t="s">
        <v>24</v>
      </c>
      <c r="C98" s="56" t="s">
        <v>78</v>
      </c>
      <c r="D98" s="56" t="s">
        <v>21</v>
      </c>
      <c r="E98" s="56" t="s">
        <v>31</v>
      </c>
      <c r="F98" s="60">
        <v>37622</v>
      </c>
      <c r="G98" s="56" t="s">
        <v>0</v>
      </c>
      <c r="H98" s="61" t="s">
        <v>24</v>
      </c>
      <c r="I98" s="56" t="s">
        <v>67</v>
      </c>
      <c r="J98" s="56" t="s">
        <v>65</v>
      </c>
      <c r="K98" s="56" t="s">
        <v>66</v>
      </c>
      <c r="L98" s="15"/>
      <c r="M98" s="76">
        <v>15000</v>
      </c>
      <c r="N98" s="15"/>
      <c r="O98" s="3"/>
      <c r="P98" s="15"/>
      <c r="Q98" s="65">
        <f t="shared" si="6"/>
        <v>0</v>
      </c>
    </row>
    <row r="99" spans="1:17" s="2" customFormat="1" ht="12.2" customHeight="1">
      <c r="A99" s="57"/>
      <c r="B99" s="56" t="s">
        <v>24</v>
      </c>
      <c r="C99" s="56"/>
      <c r="D99" s="56" t="s">
        <v>22</v>
      </c>
      <c r="E99" s="56" t="s">
        <v>30</v>
      </c>
      <c r="F99" s="60">
        <v>37622</v>
      </c>
      <c r="G99" s="56" t="s">
        <v>0</v>
      </c>
      <c r="H99" s="61" t="s">
        <v>24</v>
      </c>
      <c r="I99" s="56" t="s">
        <v>55</v>
      </c>
      <c r="J99" s="56" t="s">
        <v>52</v>
      </c>
      <c r="K99" s="56" t="s">
        <v>53</v>
      </c>
      <c r="L99" s="15"/>
      <c r="M99" s="76">
        <v>12000</v>
      </c>
      <c r="N99" s="15"/>
      <c r="O99" s="3"/>
      <c r="P99" s="15"/>
      <c r="Q99" s="65">
        <f t="shared" si="6"/>
        <v>0</v>
      </c>
    </row>
    <row r="100" spans="1:17" s="2" customFormat="1" ht="12.2" customHeight="1" thickBot="1">
      <c r="A100" s="95"/>
      <c r="B100" s="80" t="s">
        <v>24</v>
      </c>
      <c r="C100" s="80" t="s">
        <v>74</v>
      </c>
      <c r="D100" s="80" t="s">
        <v>23</v>
      </c>
      <c r="E100" s="80" t="s">
        <v>35</v>
      </c>
      <c r="F100" s="94">
        <v>37622</v>
      </c>
      <c r="G100" s="80" t="s">
        <v>0</v>
      </c>
      <c r="H100" s="81" t="s">
        <v>24</v>
      </c>
      <c r="I100" s="80" t="s">
        <v>54</v>
      </c>
      <c r="J100" s="80" t="s">
        <v>68</v>
      </c>
      <c r="K100" s="80" t="s">
        <v>53</v>
      </c>
      <c r="L100" s="13"/>
      <c r="M100" s="82">
        <v>12000</v>
      </c>
      <c r="N100" s="13"/>
      <c r="O100" s="83"/>
      <c r="P100" s="13"/>
      <c r="Q100" s="84">
        <f t="shared" si="6"/>
        <v>0</v>
      </c>
    </row>
    <row r="101" spans="1:17" s="2" customFormat="1" ht="13.5" thickBot="1">
      <c r="A101" s="186"/>
      <c r="B101" s="187"/>
      <c r="C101" s="187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8"/>
    </row>
    <row r="102" spans="1:17" s="2" customFormat="1" ht="13.5" thickBot="1">
      <c r="A102" s="171" t="s">
        <v>123</v>
      </c>
      <c r="B102" s="172"/>
      <c r="C102" s="172"/>
      <c r="D102" s="172"/>
      <c r="E102" s="172"/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3"/>
    </row>
    <row r="103" spans="1:17" s="2" customFormat="1" ht="12.2" customHeight="1">
      <c r="A103" s="204"/>
      <c r="B103" s="201" t="s">
        <v>24</v>
      </c>
      <c r="C103" s="206" t="s">
        <v>82</v>
      </c>
      <c r="D103" s="201" t="s">
        <v>17</v>
      </c>
      <c r="E103" s="202" t="s">
        <v>28</v>
      </c>
      <c r="F103" s="203">
        <v>37987</v>
      </c>
      <c r="G103" s="56" t="s">
        <v>0</v>
      </c>
      <c r="H103" s="61" t="s">
        <v>24</v>
      </c>
      <c r="I103" s="218" t="s">
        <v>57</v>
      </c>
      <c r="J103" s="218" t="s">
        <v>58</v>
      </c>
      <c r="K103" s="218" t="s">
        <v>29</v>
      </c>
      <c r="L103" s="15"/>
      <c r="M103" s="75">
        <v>30</v>
      </c>
      <c r="N103" s="3"/>
      <c r="O103" s="3"/>
      <c r="P103" s="15"/>
      <c r="Q103" s="65">
        <f t="shared" ref="Q103:Q110" si="7">M103*N103</f>
        <v>0</v>
      </c>
    </row>
    <row r="104" spans="1:17" s="2" customFormat="1" ht="12.2" customHeight="1">
      <c r="A104" s="204"/>
      <c r="B104" s="201"/>
      <c r="C104" s="206"/>
      <c r="D104" s="201"/>
      <c r="E104" s="202"/>
      <c r="F104" s="203"/>
      <c r="G104" s="56" t="s">
        <v>1</v>
      </c>
      <c r="H104" s="61" t="s">
        <v>24</v>
      </c>
      <c r="I104" s="218"/>
      <c r="J104" s="218"/>
      <c r="K104" s="218"/>
      <c r="L104" s="15" t="s">
        <v>102</v>
      </c>
      <c r="M104" s="75">
        <v>10</v>
      </c>
      <c r="N104" s="3">
        <v>1</v>
      </c>
      <c r="O104" s="3" t="s">
        <v>89</v>
      </c>
      <c r="P104" s="15"/>
      <c r="Q104" s="65">
        <f t="shared" si="7"/>
        <v>10</v>
      </c>
    </row>
    <row r="105" spans="1:17" s="2" customFormat="1" ht="12.2" customHeight="1">
      <c r="A105" s="204"/>
      <c r="B105" s="201" t="s">
        <v>24</v>
      </c>
      <c r="C105" s="206" t="s">
        <v>81</v>
      </c>
      <c r="D105" s="201" t="s">
        <v>18</v>
      </c>
      <c r="E105" s="202" t="s">
        <v>34</v>
      </c>
      <c r="F105" s="203">
        <v>37987</v>
      </c>
      <c r="G105" s="56" t="s">
        <v>0</v>
      </c>
      <c r="H105" s="61" t="s">
        <v>24</v>
      </c>
      <c r="I105" s="61" t="s">
        <v>60</v>
      </c>
      <c r="J105" s="61" t="s">
        <v>59</v>
      </c>
      <c r="K105" s="61" t="s">
        <v>36</v>
      </c>
      <c r="L105" s="15"/>
      <c r="M105" s="14">
        <v>20</v>
      </c>
      <c r="N105" s="15"/>
      <c r="O105" s="3"/>
      <c r="P105" s="15"/>
      <c r="Q105" s="65">
        <f t="shared" si="7"/>
        <v>0</v>
      </c>
    </row>
    <row r="106" spans="1:17" s="2" customFormat="1" ht="12.2" customHeight="1">
      <c r="A106" s="204"/>
      <c r="B106" s="201"/>
      <c r="C106" s="206"/>
      <c r="D106" s="201"/>
      <c r="E106" s="202"/>
      <c r="F106" s="203"/>
      <c r="G106" s="56" t="s">
        <v>1</v>
      </c>
      <c r="H106" s="61" t="s">
        <v>24</v>
      </c>
      <c r="I106" s="61" t="s">
        <v>60</v>
      </c>
      <c r="J106" s="61" t="s">
        <v>59</v>
      </c>
      <c r="K106" s="61" t="s">
        <v>36</v>
      </c>
      <c r="L106" s="15" t="s">
        <v>102</v>
      </c>
      <c r="M106" s="14">
        <v>10</v>
      </c>
      <c r="N106" s="15">
        <v>1</v>
      </c>
      <c r="O106" s="3" t="s">
        <v>89</v>
      </c>
      <c r="P106" s="15"/>
      <c r="Q106" s="65">
        <f t="shared" si="7"/>
        <v>10</v>
      </c>
    </row>
    <row r="107" spans="1:17" s="2" customFormat="1" ht="12.2" customHeight="1">
      <c r="A107" s="204"/>
      <c r="B107" s="206" t="s">
        <v>24</v>
      </c>
      <c r="C107" s="206" t="s">
        <v>115</v>
      </c>
      <c r="D107" s="206" t="s">
        <v>19</v>
      </c>
      <c r="E107" s="206" t="s">
        <v>33</v>
      </c>
      <c r="F107" s="203">
        <v>37987</v>
      </c>
      <c r="G107" s="56" t="s">
        <v>0</v>
      </c>
      <c r="H107" s="61" t="s">
        <v>24</v>
      </c>
      <c r="I107" s="56" t="s">
        <v>62</v>
      </c>
      <c r="J107" s="56" t="s">
        <v>61</v>
      </c>
      <c r="K107" s="56" t="s">
        <v>29</v>
      </c>
      <c r="L107" s="15" t="s">
        <v>102</v>
      </c>
      <c r="M107" s="14">
        <v>10</v>
      </c>
      <c r="N107" s="15">
        <v>1</v>
      </c>
      <c r="O107" s="3" t="s">
        <v>89</v>
      </c>
      <c r="P107" s="15"/>
      <c r="Q107" s="65">
        <f t="shared" si="7"/>
        <v>10</v>
      </c>
    </row>
    <row r="108" spans="1:17" s="2" customFormat="1" ht="12.2" customHeight="1">
      <c r="A108" s="204"/>
      <c r="B108" s="206"/>
      <c r="C108" s="206"/>
      <c r="D108" s="206"/>
      <c r="E108" s="206"/>
      <c r="F108" s="206"/>
      <c r="G108" s="56" t="s">
        <v>1</v>
      </c>
      <c r="H108" s="61" t="s">
        <v>24</v>
      </c>
      <c r="I108" s="56" t="s">
        <v>62</v>
      </c>
      <c r="J108" s="56" t="s">
        <v>61</v>
      </c>
      <c r="K108" s="56" t="s">
        <v>29</v>
      </c>
      <c r="L108" s="15" t="s">
        <v>102</v>
      </c>
      <c r="M108" s="14">
        <v>0.1</v>
      </c>
      <c r="N108" s="15">
        <v>1</v>
      </c>
      <c r="O108" s="3" t="s">
        <v>89</v>
      </c>
      <c r="P108" s="15"/>
      <c r="Q108" s="65">
        <f t="shared" si="7"/>
        <v>0.1</v>
      </c>
    </row>
    <row r="109" spans="1:17" s="2" customFormat="1" ht="12.2" customHeight="1">
      <c r="A109" s="204"/>
      <c r="B109" s="206" t="s">
        <v>24</v>
      </c>
      <c r="C109" s="206" t="s">
        <v>116</v>
      </c>
      <c r="D109" s="206" t="s">
        <v>20</v>
      </c>
      <c r="E109" s="206" t="s">
        <v>32</v>
      </c>
      <c r="F109" s="203">
        <v>37987</v>
      </c>
      <c r="G109" s="56" t="s">
        <v>0</v>
      </c>
      <c r="H109" s="61" t="s">
        <v>24</v>
      </c>
      <c r="I109" s="56" t="s">
        <v>63</v>
      </c>
      <c r="J109" s="56" t="s">
        <v>134</v>
      </c>
      <c r="K109" s="56" t="s">
        <v>64</v>
      </c>
      <c r="L109" s="15" t="s">
        <v>102</v>
      </c>
      <c r="M109" s="14">
        <v>10</v>
      </c>
      <c r="N109" s="15">
        <v>1</v>
      </c>
      <c r="O109" s="3" t="s">
        <v>89</v>
      </c>
      <c r="P109" s="15"/>
      <c r="Q109" s="65">
        <f t="shared" si="7"/>
        <v>10</v>
      </c>
    </row>
    <row r="110" spans="1:17" s="2" customFormat="1" ht="12.2" customHeight="1" thickBot="1">
      <c r="A110" s="180"/>
      <c r="B110" s="177"/>
      <c r="C110" s="177"/>
      <c r="D110" s="177"/>
      <c r="E110" s="177"/>
      <c r="F110" s="177"/>
      <c r="G110" s="80" t="s">
        <v>1</v>
      </c>
      <c r="H110" s="81" t="s">
        <v>24</v>
      </c>
      <c r="I110" s="80" t="s">
        <v>63</v>
      </c>
      <c r="J110" s="80" t="s">
        <v>134</v>
      </c>
      <c r="K110" s="80" t="s">
        <v>64</v>
      </c>
      <c r="L110" s="13"/>
      <c r="M110" s="87">
        <v>0.5</v>
      </c>
      <c r="N110" s="13"/>
      <c r="O110" s="83"/>
      <c r="P110" s="13"/>
      <c r="Q110" s="84">
        <f t="shared" si="7"/>
        <v>0</v>
      </c>
    </row>
    <row r="111" spans="1:17" s="2" customFormat="1" ht="13.5" thickBot="1">
      <c r="A111" s="186"/>
      <c r="B111" s="187"/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8"/>
    </row>
    <row r="112" spans="1:17" s="2" customFormat="1" ht="13.5" thickBot="1">
      <c r="A112" s="171" t="s">
        <v>124</v>
      </c>
      <c r="B112" s="172"/>
      <c r="C112" s="172"/>
      <c r="D112" s="172"/>
      <c r="E112" s="172"/>
      <c r="F112" s="172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3"/>
    </row>
    <row r="113" spans="1:17" s="2" customFormat="1" ht="12.2" customHeight="1">
      <c r="A113" s="204"/>
      <c r="B113" s="201" t="s">
        <v>24</v>
      </c>
      <c r="C113" s="206" t="s">
        <v>82</v>
      </c>
      <c r="D113" s="201" t="s">
        <v>17</v>
      </c>
      <c r="E113" s="202" t="s">
        <v>28</v>
      </c>
      <c r="F113" s="203">
        <v>38353</v>
      </c>
      <c r="G113" s="56" t="s">
        <v>0</v>
      </c>
      <c r="H113" s="61" t="s">
        <v>24</v>
      </c>
      <c r="I113" s="218" t="s">
        <v>57</v>
      </c>
      <c r="J113" s="218" t="s">
        <v>58</v>
      </c>
      <c r="K113" s="218" t="s">
        <v>29</v>
      </c>
      <c r="L113" s="15"/>
      <c r="M113" s="75">
        <v>30</v>
      </c>
      <c r="N113" s="3"/>
      <c r="O113" s="3"/>
      <c r="P113" s="15"/>
      <c r="Q113" s="65">
        <f t="shared" ref="Q113:Q122" si="8">M113*N113</f>
        <v>0</v>
      </c>
    </row>
    <row r="114" spans="1:17" s="2" customFormat="1" ht="12.2" customHeight="1">
      <c r="A114" s="204"/>
      <c r="B114" s="201"/>
      <c r="C114" s="206"/>
      <c r="D114" s="201"/>
      <c r="E114" s="202"/>
      <c r="F114" s="203"/>
      <c r="G114" s="56" t="s">
        <v>1</v>
      </c>
      <c r="H114" s="61" t="s">
        <v>24</v>
      </c>
      <c r="I114" s="218"/>
      <c r="J114" s="218"/>
      <c r="K114" s="218"/>
      <c r="L114" s="15" t="s">
        <v>102</v>
      </c>
      <c r="M114" s="75">
        <v>10</v>
      </c>
      <c r="N114" s="3">
        <v>1</v>
      </c>
      <c r="O114" s="3" t="s">
        <v>89</v>
      </c>
      <c r="P114" s="15"/>
      <c r="Q114" s="65">
        <f t="shared" si="8"/>
        <v>10</v>
      </c>
    </row>
    <row r="115" spans="1:17" s="2" customFormat="1" ht="12.2" customHeight="1">
      <c r="A115" s="204"/>
      <c r="B115" s="201" t="s">
        <v>24</v>
      </c>
      <c r="C115" s="206" t="s">
        <v>81</v>
      </c>
      <c r="D115" s="201" t="s">
        <v>18</v>
      </c>
      <c r="E115" s="202" t="s">
        <v>34</v>
      </c>
      <c r="F115" s="203">
        <v>38353</v>
      </c>
      <c r="G115" s="56" t="s">
        <v>0</v>
      </c>
      <c r="H115" s="61" t="s">
        <v>24</v>
      </c>
      <c r="I115" s="61" t="s">
        <v>60</v>
      </c>
      <c r="J115" s="61" t="s">
        <v>59</v>
      </c>
      <c r="K115" s="61" t="s">
        <v>36</v>
      </c>
      <c r="L115" s="15"/>
      <c r="M115" s="14">
        <v>20</v>
      </c>
      <c r="N115" s="15"/>
      <c r="O115" s="3"/>
      <c r="P115" s="15"/>
      <c r="Q115" s="65">
        <f t="shared" si="8"/>
        <v>0</v>
      </c>
    </row>
    <row r="116" spans="1:17" s="2" customFormat="1" ht="12.2" customHeight="1">
      <c r="A116" s="204"/>
      <c r="B116" s="201"/>
      <c r="C116" s="206"/>
      <c r="D116" s="201"/>
      <c r="E116" s="202"/>
      <c r="F116" s="203"/>
      <c r="G116" s="56" t="s">
        <v>1</v>
      </c>
      <c r="H116" s="61" t="s">
        <v>24</v>
      </c>
      <c r="I116" s="61" t="s">
        <v>60</v>
      </c>
      <c r="J116" s="61" t="s">
        <v>59</v>
      </c>
      <c r="K116" s="61" t="s">
        <v>36</v>
      </c>
      <c r="L116" s="15" t="s">
        <v>102</v>
      </c>
      <c r="M116" s="14">
        <v>10</v>
      </c>
      <c r="N116" s="15">
        <v>1</v>
      </c>
      <c r="O116" s="3" t="s">
        <v>89</v>
      </c>
      <c r="P116" s="15"/>
      <c r="Q116" s="65">
        <f t="shared" si="8"/>
        <v>10</v>
      </c>
    </row>
    <row r="117" spans="1:17" s="2" customFormat="1" ht="12.2" customHeight="1">
      <c r="A117" s="204"/>
      <c r="B117" s="206" t="s">
        <v>24</v>
      </c>
      <c r="C117" s="206" t="s">
        <v>115</v>
      </c>
      <c r="D117" s="206" t="s">
        <v>19</v>
      </c>
      <c r="E117" s="206" t="s">
        <v>33</v>
      </c>
      <c r="F117" s="203">
        <v>38353</v>
      </c>
      <c r="G117" s="56" t="s">
        <v>0</v>
      </c>
      <c r="H117" s="61" t="s">
        <v>24</v>
      </c>
      <c r="I117" s="56" t="s">
        <v>62</v>
      </c>
      <c r="J117" s="56" t="s">
        <v>61</v>
      </c>
      <c r="K117" s="56" t="s">
        <v>29</v>
      </c>
      <c r="L117" s="15" t="s">
        <v>102</v>
      </c>
      <c r="M117" s="14">
        <v>10</v>
      </c>
      <c r="N117" s="15">
        <v>1</v>
      </c>
      <c r="O117" s="3" t="s">
        <v>89</v>
      </c>
      <c r="P117" s="15"/>
      <c r="Q117" s="65">
        <f t="shared" si="8"/>
        <v>10</v>
      </c>
    </row>
    <row r="118" spans="1:17" s="2" customFormat="1" ht="12.2" customHeight="1">
      <c r="A118" s="204"/>
      <c r="B118" s="206"/>
      <c r="C118" s="206"/>
      <c r="D118" s="206"/>
      <c r="E118" s="206"/>
      <c r="F118" s="206"/>
      <c r="G118" s="56" t="s">
        <v>1</v>
      </c>
      <c r="H118" s="61" t="s">
        <v>24</v>
      </c>
      <c r="I118" s="56" t="s">
        <v>62</v>
      </c>
      <c r="J118" s="56" t="s">
        <v>61</v>
      </c>
      <c r="K118" s="56" t="s">
        <v>29</v>
      </c>
      <c r="L118" s="15" t="s">
        <v>102</v>
      </c>
      <c r="M118" s="14">
        <v>0.1</v>
      </c>
      <c r="N118" s="15">
        <v>1</v>
      </c>
      <c r="O118" s="3" t="s">
        <v>89</v>
      </c>
      <c r="P118" s="15"/>
      <c r="Q118" s="65">
        <f t="shared" si="8"/>
        <v>0.1</v>
      </c>
    </row>
    <row r="119" spans="1:17" s="2" customFormat="1" ht="12.2" customHeight="1">
      <c r="A119" s="204"/>
      <c r="B119" s="206" t="s">
        <v>24</v>
      </c>
      <c r="C119" s="206" t="s">
        <v>116</v>
      </c>
      <c r="D119" s="206" t="s">
        <v>20</v>
      </c>
      <c r="E119" s="206" t="s">
        <v>32</v>
      </c>
      <c r="F119" s="203">
        <v>38353</v>
      </c>
      <c r="G119" s="56" t="s">
        <v>0</v>
      </c>
      <c r="H119" s="61" t="s">
        <v>24</v>
      </c>
      <c r="I119" s="56" t="s">
        <v>63</v>
      </c>
      <c r="J119" s="56" t="s">
        <v>134</v>
      </c>
      <c r="K119" s="56" t="s">
        <v>64</v>
      </c>
      <c r="L119" s="15" t="s">
        <v>102</v>
      </c>
      <c r="M119" s="14">
        <v>10</v>
      </c>
      <c r="N119" s="15">
        <v>1</v>
      </c>
      <c r="O119" s="3" t="s">
        <v>89</v>
      </c>
      <c r="P119" s="15"/>
      <c r="Q119" s="65">
        <f t="shared" si="8"/>
        <v>10</v>
      </c>
    </row>
    <row r="120" spans="1:17" s="2" customFormat="1" ht="12.2" customHeight="1">
      <c r="A120" s="204"/>
      <c r="B120" s="206"/>
      <c r="C120" s="206"/>
      <c r="D120" s="206"/>
      <c r="E120" s="206"/>
      <c r="F120" s="206"/>
      <c r="G120" s="56" t="s">
        <v>1</v>
      </c>
      <c r="H120" s="61" t="s">
        <v>24</v>
      </c>
      <c r="I120" s="56" t="s">
        <v>63</v>
      </c>
      <c r="J120" s="56" t="s">
        <v>134</v>
      </c>
      <c r="K120" s="56" t="s">
        <v>64</v>
      </c>
      <c r="L120" s="15" t="s">
        <v>102</v>
      </c>
      <c r="M120" s="14">
        <v>0.5</v>
      </c>
      <c r="N120" s="15">
        <v>1</v>
      </c>
      <c r="O120" s="3" t="s">
        <v>89</v>
      </c>
      <c r="P120" s="15"/>
      <c r="Q120" s="65">
        <f t="shared" si="8"/>
        <v>0.5</v>
      </c>
    </row>
    <row r="121" spans="1:17" s="2" customFormat="1" ht="12.2" customHeight="1">
      <c r="A121" s="204"/>
      <c r="B121" s="206" t="s">
        <v>24</v>
      </c>
      <c r="C121" s="206" t="s">
        <v>78</v>
      </c>
      <c r="D121" s="206" t="s">
        <v>21</v>
      </c>
      <c r="E121" s="206" t="s">
        <v>31</v>
      </c>
      <c r="F121" s="203">
        <v>38353</v>
      </c>
      <c r="G121" s="56" t="s">
        <v>0</v>
      </c>
      <c r="H121" s="61" t="s">
        <v>24</v>
      </c>
      <c r="I121" s="56" t="s">
        <v>67</v>
      </c>
      <c r="J121" s="56" t="s">
        <v>65</v>
      </c>
      <c r="K121" s="56" t="s">
        <v>66</v>
      </c>
      <c r="L121" s="15" t="s">
        <v>102</v>
      </c>
      <c r="M121" s="76">
        <v>10</v>
      </c>
      <c r="N121" s="15">
        <v>1</v>
      </c>
      <c r="O121" s="3" t="s">
        <v>89</v>
      </c>
      <c r="P121" s="15"/>
      <c r="Q121" s="65">
        <f t="shared" si="8"/>
        <v>10</v>
      </c>
    </row>
    <row r="122" spans="1:17" s="2" customFormat="1" ht="12.2" customHeight="1" thickBot="1">
      <c r="A122" s="180"/>
      <c r="B122" s="177"/>
      <c r="C122" s="177"/>
      <c r="D122" s="177"/>
      <c r="E122" s="177"/>
      <c r="F122" s="177"/>
      <c r="G122" s="80" t="s">
        <v>1</v>
      </c>
      <c r="H122" s="81" t="s">
        <v>24</v>
      </c>
      <c r="I122" s="80" t="s">
        <v>67</v>
      </c>
      <c r="J122" s="80" t="s">
        <v>65</v>
      </c>
      <c r="K122" s="80" t="s">
        <v>66</v>
      </c>
      <c r="L122" s="13" t="s">
        <v>102</v>
      </c>
      <c r="M122" s="82">
        <v>1</v>
      </c>
      <c r="N122" s="13">
        <v>1</v>
      </c>
      <c r="O122" s="83" t="s">
        <v>89</v>
      </c>
      <c r="P122" s="13"/>
      <c r="Q122" s="84">
        <f t="shared" si="8"/>
        <v>1</v>
      </c>
    </row>
    <row r="123" spans="1:17" s="2" customFormat="1" ht="13.5" thickBot="1">
      <c r="A123" s="186"/>
      <c r="B123" s="187"/>
      <c r="C123" s="187"/>
      <c r="D123" s="187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187"/>
      <c r="Q123" s="188"/>
    </row>
    <row r="124" spans="1:17" s="2" customFormat="1" ht="13.5" thickBot="1">
      <c r="A124" s="171" t="s">
        <v>125</v>
      </c>
      <c r="B124" s="172"/>
      <c r="C124" s="172"/>
      <c r="D124" s="172"/>
      <c r="E124" s="172"/>
      <c r="F124" s="172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3"/>
    </row>
    <row r="125" spans="1:17" s="2" customFormat="1" ht="12.2" customHeight="1">
      <c r="A125" s="204"/>
      <c r="B125" s="201" t="s">
        <v>24</v>
      </c>
      <c r="C125" s="206" t="s">
        <v>82</v>
      </c>
      <c r="D125" s="201" t="s">
        <v>17</v>
      </c>
      <c r="E125" s="202" t="s">
        <v>28</v>
      </c>
      <c r="F125" s="203">
        <v>38718</v>
      </c>
      <c r="G125" s="56" t="s">
        <v>0</v>
      </c>
      <c r="H125" s="61" t="s">
        <v>24</v>
      </c>
      <c r="I125" s="218" t="s">
        <v>57</v>
      </c>
      <c r="J125" s="218" t="s">
        <v>58</v>
      </c>
      <c r="K125" s="218" t="s">
        <v>29</v>
      </c>
      <c r="L125" s="15"/>
      <c r="M125" s="75">
        <v>30</v>
      </c>
      <c r="N125" s="3"/>
      <c r="O125" s="3"/>
      <c r="P125" s="15"/>
      <c r="Q125" s="65">
        <f t="shared" ref="Q125:Q140" si="9">M125*N125</f>
        <v>0</v>
      </c>
    </row>
    <row r="126" spans="1:17" s="2" customFormat="1" ht="12.2" customHeight="1">
      <c r="A126" s="204"/>
      <c r="B126" s="201"/>
      <c r="C126" s="206"/>
      <c r="D126" s="201"/>
      <c r="E126" s="202"/>
      <c r="F126" s="203"/>
      <c r="G126" s="56" t="s">
        <v>1</v>
      </c>
      <c r="H126" s="61" t="s">
        <v>24</v>
      </c>
      <c r="I126" s="218"/>
      <c r="J126" s="218"/>
      <c r="K126" s="218"/>
      <c r="L126" s="15" t="s">
        <v>102</v>
      </c>
      <c r="M126" s="75">
        <v>10</v>
      </c>
      <c r="N126" s="3">
        <v>1</v>
      </c>
      <c r="O126" s="3" t="s">
        <v>89</v>
      </c>
      <c r="P126" s="15"/>
      <c r="Q126" s="65">
        <f t="shared" si="9"/>
        <v>10</v>
      </c>
    </row>
    <row r="127" spans="1:17" s="2" customFormat="1" ht="12.2" customHeight="1">
      <c r="A127" s="204"/>
      <c r="B127" s="201" t="s">
        <v>24</v>
      </c>
      <c r="C127" s="206" t="s">
        <v>81</v>
      </c>
      <c r="D127" s="201" t="s">
        <v>18</v>
      </c>
      <c r="E127" s="202" t="s">
        <v>34</v>
      </c>
      <c r="F127" s="203">
        <v>38718</v>
      </c>
      <c r="G127" s="56" t="s">
        <v>0</v>
      </c>
      <c r="H127" s="61" t="s">
        <v>24</v>
      </c>
      <c r="I127" s="61" t="s">
        <v>60</v>
      </c>
      <c r="J127" s="61" t="s">
        <v>59</v>
      </c>
      <c r="K127" s="61" t="s">
        <v>36</v>
      </c>
      <c r="L127" s="15" t="s">
        <v>102</v>
      </c>
      <c r="M127" s="14">
        <v>20</v>
      </c>
      <c r="N127" s="15">
        <v>1</v>
      </c>
      <c r="O127" s="3" t="s">
        <v>89</v>
      </c>
      <c r="P127" s="15"/>
      <c r="Q127" s="65">
        <f t="shared" si="9"/>
        <v>20</v>
      </c>
    </row>
    <row r="128" spans="1:17" s="2" customFormat="1" ht="12.2" customHeight="1">
      <c r="A128" s="204"/>
      <c r="B128" s="201"/>
      <c r="C128" s="206"/>
      <c r="D128" s="201"/>
      <c r="E128" s="202"/>
      <c r="F128" s="203"/>
      <c r="G128" s="56" t="s">
        <v>1</v>
      </c>
      <c r="H128" s="61" t="s">
        <v>24</v>
      </c>
      <c r="I128" s="61" t="s">
        <v>60</v>
      </c>
      <c r="J128" s="61" t="s">
        <v>59</v>
      </c>
      <c r="K128" s="61" t="s">
        <v>36</v>
      </c>
      <c r="L128" s="15" t="s">
        <v>102</v>
      </c>
      <c r="M128" s="14">
        <v>10</v>
      </c>
      <c r="N128" s="15">
        <v>1</v>
      </c>
      <c r="O128" s="3" t="s">
        <v>89</v>
      </c>
      <c r="P128" s="15"/>
      <c r="Q128" s="65">
        <f t="shared" si="9"/>
        <v>10</v>
      </c>
    </row>
    <row r="129" spans="1:17" s="2" customFormat="1" ht="12.2" customHeight="1">
      <c r="A129" s="204"/>
      <c r="B129" s="206" t="s">
        <v>24</v>
      </c>
      <c r="C129" s="206" t="s">
        <v>115</v>
      </c>
      <c r="D129" s="206" t="s">
        <v>19</v>
      </c>
      <c r="E129" s="206" t="s">
        <v>33</v>
      </c>
      <c r="F129" s="203">
        <v>38718</v>
      </c>
      <c r="G129" s="56" t="s">
        <v>0</v>
      </c>
      <c r="H129" s="61" t="s">
        <v>24</v>
      </c>
      <c r="I129" s="56" t="s">
        <v>62</v>
      </c>
      <c r="J129" s="56" t="s">
        <v>61</v>
      </c>
      <c r="K129" s="56" t="s">
        <v>29</v>
      </c>
      <c r="L129" s="15" t="s">
        <v>102</v>
      </c>
      <c r="M129" s="14">
        <v>10</v>
      </c>
      <c r="N129" s="15">
        <v>1</v>
      </c>
      <c r="O129" s="3" t="s">
        <v>89</v>
      </c>
      <c r="P129" s="15"/>
      <c r="Q129" s="65">
        <f t="shared" si="9"/>
        <v>10</v>
      </c>
    </row>
    <row r="130" spans="1:17" s="2" customFormat="1" ht="12.2" customHeight="1">
      <c r="A130" s="204"/>
      <c r="B130" s="206"/>
      <c r="C130" s="206"/>
      <c r="D130" s="206"/>
      <c r="E130" s="206"/>
      <c r="F130" s="206"/>
      <c r="G130" s="56" t="s">
        <v>1</v>
      </c>
      <c r="H130" s="61" t="s">
        <v>24</v>
      </c>
      <c r="I130" s="56" t="s">
        <v>62</v>
      </c>
      <c r="J130" s="56" t="s">
        <v>61</v>
      </c>
      <c r="K130" s="56" t="s">
        <v>29</v>
      </c>
      <c r="L130" s="15" t="s">
        <v>102</v>
      </c>
      <c r="M130" s="14">
        <v>0.1</v>
      </c>
      <c r="N130" s="15">
        <v>1</v>
      </c>
      <c r="O130" s="3" t="s">
        <v>89</v>
      </c>
      <c r="P130" s="15"/>
      <c r="Q130" s="65">
        <f t="shared" si="9"/>
        <v>0.1</v>
      </c>
    </row>
    <row r="131" spans="1:17" s="2" customFormat="1" ht="12.2" customHeight="1">
      <c r="A131" s="204"/>
      <c r="B131" s="206" t="s">
        <v>24</v>
      </c>
      <c r="C131" s="206" t="s">
        <v>80</v>
      </c>
      <c r="D131" s="206" t="s">
        <v>19</v>
      </c>
      <c r="E131" s="206" t="s">
        <v>33</v>
      </c>
      <c r="F131" s="203">
        <v>38718</v>
      </c>
      <c r="G131" s="56" t="s">
        <v>0</v>
      </c>
      <c r="H131" s="61" t="s">
        <v>24</v>
      </c>
      <c r="I131" s="56" t="s">
        <v>62</v>
      </c>
      <c r="J131" s="56" t="s">
        <v>61</v>
      </c>
      <c r="K131" s="56" t="s">
        <v>29</v>
      </c>
      <c r="L131" s="15" t="s">
        <v>102</v>
      </c>
      <c r="M131" s="14">
        <v>10</v>
      </c>
      <c r="N131" s="15">
        <v>1</v>
      </c>
      <c r="O131" s="3" t="s">
        <v>89</v>
      </c>
      <c r="P131" s="15"/>
      <c r="Q131" s="65">
        <f t="shared" si="9"/>
        <v>10</v>
      </c>
    </row>
    <row r="132" spans="1:17" s="2" customFormat="1" ht="12.2" customHeight="1">
      <c r="A132" s="204"/>
      <c r="B132" s="206"/>
      <c r="C132" s="206"/>
      <c r="D132" s="206"/>
      <c r="E132" s="206"/>
      <c r="F132" s="206"/>
      <c r="G132" s="56" t="s">
        <v>1</v>
      </c>
      <c r="H132" s="61" t="s">
        <v>24</v>
      </c>
      <c r="I132" s="56" t="s">
        <v>62</v>
      </c>
      <c r="J132" s="56" t="s">
        <v>61</v>
      </c>
      <c r="K132" s="56" t="s">
        <v>29</v>
      </c>
      <c r="L132" s="15" t="s">
        <v>102</v>
      </c>
      <c r="M132" s="14">
        <v>0.1</v>
      </c>
      <c r="N132" s="15">
        <v>1</v>
      </c>
      <c r="O132" s="3" t="s">
        <v>89</v>
      </c>
      <c r="P132" s="15"/>
      <c r="Q132" s="65">
        <f t="shared" si="9"/>
        <v>0.1</v>
      </c>
    </row>
    <row r="133" spans="1:17" s="2" customFormat="1" ht="12.2" customHeight="1">
      <c r="A133" s="204"/>
      <c r="B133" s="206" t="s">
        <v>24</v>
      </c>
      <c r="C133" s="206" t="s">
        <v>116</v>
      </c>
      <c r="D133" s="206" t="s">
        <v>20</v>
      </c>
      <c r="E133" s="206" t="s">
        <v>32</v>
      </c>
      <c r="F133" s="203">
        <v>38718</v>
      </c>
      <c r="G133" s="56" t="s">
        <v>0</v>
      </c>
      <c r="H133" s="61" t="s">
        <v>24</v>
      </c>
      <c r="I133" s="56" t="s">
        <v>63</v>
      </c>
      <c r="J133" s="56" t="s">
        <v>134</v>
      </c>
      <c r="K133" s="56" t="s">
        <v>64</v>
      </c>
      <c r="L133" s="15" t="s">
        <v>102</v>
      </c>
      <c r="M133" s="14">
        <v>10</v>
      </c>
      <c r="N133" s="15">
        <v>1</v>
      </c>
      <c r="O133" s="3" t="s">
        <v>89</v>
      </c>
      <c r="P133" s="15"/>
      <c r="Q133" s="65">
        <f t="shared" si="9"/>
        <v>10</v>
      </c>
    </row>
    <row r="134" spans="1:17" s="2" customFormat="1" ht="12.2" customHeight="1">
      <c r="A134" s="204"/>
      <c r="B134" s="206"/>
      <c r="C134" s="206"/>
      <c r="D134" s="206"/>
      <c r="E134" s="206"/>
      <c r="F134" s="206"/>
      <c r="G134" s="56" t="s">
        <v>1</v>
      </c>
      <c r="H134" s="61" t="s">
        <v>24</v>
      </c>
      <c r="I134" s="56" t="s">
        <v>63</v>
      </c>
      <c r="J134" s="56" t="s">
        <v>134</v>
      </c>
      <c r="K134" s="56" t="s">
        <v>64</v>
      </c>
      <c r="L134" s="15" t="s">
        <v>102</v>
      </c>
      <c r="M134" s="14">
        <v>10</v>
      </c>
      <c r="N134" s="15">
        <v>1</v>
      </c>
      <c r="O134" s="3" t="s">
        <v>89</v>
      </c>
      <c r="P134" s="15"/>
      <c r="Q134" s="65">
        <f t="shared" si="9"/>
        <v>10</v>
      </c>
    </row>
    <row r="135" spans="1:17" s="2" customFormat="1" ht="12.2" customHeight="1">
      <c r="A135" s="204"/>
      <c r="B135" s="206" t="s">
        <v>24</v>
      </c>
      <c r="C135" s="206" t="s">
        <v>79</v>
      </c>
      <c r="D135" s="206" t="s">
        <v>20</v>
      </c>
      <c r="E135" s="206" t="s">
        <v>32</v>
      </c>
      <c r="F135" s="203">
        <v>38718</v>
      </c>
      <c r="G135" s="56" t="s">
        <v>0</v>
      </c>
      <c r="H135" s="61" t="s">
        <v>24</v>
      </c>
      <c r="I135" s="56" t="s">
        <v>63</v>
      </c>
      <c r="J135" s="56" t="s">
        <v>134</v>
      </c>
      <c r="K135" s="56" t="s">
        <v>64</v>
      </c>
      <c r="L135" s="15" t="s">
        <v>102</v>
      </c>
      <c r="M135" s="14">
        <v>10</v>
      </c>
      <c r="N135" s="15">
        <v>1</v>
      </c>
      <c r="O135" s="3" t="s">
        <v>89</v>
      </c>
      <c r="P135" s="15"/>
      <c r="Q135" s="65">
        <f t="shared" si="9"/>
        <v>10</v>
      </c>
    </row>
    <row r="136" spans="1:17" s="2" customFormat="1" ht="12.2" customHeight="1">
      <c r="A136" s="204"/>
      <c r="B136" s="206"/>
      <c r="C136" s="206"/>
      <c r="D136" s="206"/>
      <c r="E136" s="206"/>
      <c r="F136" s="206"/>
      <c r="G136" s="56" t="s">
        <v>1</v>
      </c>
      <c r="H136" s="61" t="s">
        <v>24</v>
      </c>
      <c r="I136" s="56" t="s">
        <v>63</v>
      </c>
      <c r="J136" s="56" t="s">
        <v>134</v>
      </c>
      <c r="K136" s="56" t="s">
        <v>64</v>
      </c>
      <c r="L136" s="15" t="s">
        <v>102</v>
      </c>
      <c r="M136" s="14">
        <v>10</v>
      </c>
      <c r="N136" s="15">
        <v>1</v>
      </c>
      <c r="O136" s="3" t="s">
        <v>89</v>
      </c>
      <c r="P136" s="15"/>
      <c r="Q136" s="65">
        <f t="shared" si="9"/>
        <v>10</v>
      </c>
    </row>
    <row r="137" spans="1:17" s="2" customFormat="1" ht="12.2" customHeight="1">
      <c r="A137" s="204"/>
      <c r="B137" s="206" t="s">
        <v>24</v>
      </c>
      <c r="C137" s="206" t="s">
        <v>78</v>
      </c>
      <c r="D137" s="206" t="s">
        <v>21</v>
      </c>
      <c r="E137" s="206" t="s">
        <v>31</v>
      </c>
      <c r="F137" s="203">
        <v>38718</v>
      </c>
      <c r="G137" s="56" t="s">
        <v>0</v>
      </c>
      <c r="H137" s="61" t="s">
        <v>24</v>
      </c>
      <c r="I137" s="56" t="s">
        <v>67</v>
      </c>
      <c r="J137" s="56" t="s">
        <v>65</v>
      </c>
      <c r="K137" s="56" t="s">
        <v>66</v>
      </c>
      <c r="L137" s="15" t="s">
        <v>102</v>
      </c>
      <c r="M137" s="76">
        <v>10</v>
      </c>
      <c r="N137" s="15">
        <v>1</v>
      </c>
      <c r="O137" s="3" t="s">
        <v>89</v>
      </c>
      <c r="P137" s="15"/>
      <c r="Q137" s="65">
        <f t="shared" si="9"/>
        <v>10</v>
      </c>
    </row>
    <row r="138" spans="1:17" s="2" customFormat="1" ht="12.2" customHeight="1">
      <c r="A138" s="204"/>
      <c r="B138" s="206"/>
      <c r="C138" s="206"/>
      <c r="D138" s="206"/>
      <c r="E138" s="206"/>
      <c r="F138" s="206"/>
      <c r="G138" s="56" t="s">
        <v>1</v>
      </c>
      <c r="H138" s="61" t="s">
        <v>24</v>
      </c>
      <c r="I138" s="56" t="s">
        <v>67</v>
      </c>
      <c r="J138" s="56" t="s">
        <v>65</v>
      </c>
      <c r="K138" s="56" t="s">
        <v>66</v>
      </c>
      <c r="L138" s="15" t="s">
        <v>102</v>
      </c>
      <c r="M138" s="76">
        <v>1</v>
      </c>
      <c r="N138" s="15">
        <v>1</v>
      </c>
      <c r="O138" s="3" t="s">
        <v>89</v>
      </c>
      <c r="P138" s="15"/>
      <c r="Q138" s="65">
        <f t="shared" si="9"/>
        <v>1</v>
      </c>
    </row>
    <row r="139" spans="1:17" s="2" customFormat="1" ht="12.2" customHeight="1">
      <c r="A139" s="204"/>
      <c r="B139" s="206" t="s">
        <v>24</v>
      </c>
      <c r="C139" s="206" t="s">
        <v>118</v>
      </c>
      <c r="D139" s="206" t="s">
        <v>22</v>
      </c>
      <c r="E139" s="206" t="s">
        <v>30</v>
      </c>
      <c r="F139" s="203">
        <v>38718</v>
      </c>
      <c r="G139" s="56" t="s">
        <v>0</v>
      </c>
      <c r="H139" s="61" t="s">
        <v>24</v>
      </c>
      <c r="I139" s="56" t="s">
        <v>55</v>
      </c>
      <c r="J139" s="56" t="s">
        <v>52</v>
      </c>
      <c r="K139" s="56" t="s">
        <v>53</v>
      </c>
      <c r="L139" s="15" t="s">
        <v>102</v>
      </c>
      <c r="M139" s="76">
        <v>10</v>
      </c>
      <c r="N139" s="15">
        <v>1</v>
      </c>
      <c r="O139" s="3" t="s">
        <v>89</v>
      </c>
      <c r="P139" s="15"/>
      <c r="Q139" s="65">
        <f t="shared" si="9"/>
        <v>10</v>
      </c>
    </row>
    <row r="140" spans="1:17" s="2" customFormat="1" ht="12.2" customHeight="1" thickBot="1">
      <c r="A140" s="180"/>
      <c r="B140" s="177"/>
      <c r="C140" s="177"/>
      <c r="D140" s="177"/>
      <c r="E140" s="177"/>
      <c r="F140" s="177"/>
      <c r="G140" s="80" t="s">
        <v>1</v>
      </c>
      <c r="H140" s="81" t="s">
        <v>24</v>
      </c>
      <c r="I140" s="80" t="s">
        <v>55</v>
      </c>
      <c r="J140" s="80" t="s">
        <v>52</v>
      </c>
      <c r="K140" s="80" t="s">
        <v>53</v>
      </c>
      <c r="L140" s="13" t="s">
        <v>102</v>
      </c>
      <c r="M140" s="82">
        <v>2</v>
      </c>
      <c r="N140" s="13">
        <v>1</v>
      </c>
      <c r="O140" s="83" t="s">
        <v>89</v>
      </c>
      <c r="P140" s="13"/>
      <c r="Q140" s="84">
        <f t="shared" si="9"/>
        <v>2</v>
      </c>
    </row>
    <row r="141" spans="1:17" s="2" customFormat="1" ht="13.5" thickBot="1">
      <c r="A141" s="186"/>
      <c r="B141" s="187"/>
      <c r="C141" s="187"/>
      <c r="D141" s="187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187"/>
      <c r="P141" s="187"/>
      <c r="Q141" s="188"/>
    </row>
    <row r="142" spans="1:17" s="2" customFormat="1" ht="13.5" thickBot="1">
      <c r="A142" s="171" t="s">
        <v>126</v>
      </c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3"/>
    </row>
    <row r="143" spans="1:17" s="2" customFormat="1" ht="12.2" customHeight="1">
      <c r="A143" s="204"/>
      <c r="B143" s="201" t="s">
        <v>24</v>
      </c>
      <c r="C143" s="206" t="s">
        <v>82</v>
      </c>
      <c r="D143" s="201" t="s">
        <v>17</v>
      </c>
      <c r="E143" s="202" t="s">
        <v>28</v>
      </c>
      <c r="F143" s="203">
        <v>39083</v>
      </c>
      <c r="G143" s="56" t="s">
        <v>0</v>
      </c>
      <c r="H143" s="61" t="s">
        <v>24</v>
      </c>
      <c r="I143" s="218" t="s">
        <v>57</v>
      </c>
      <c r="J143" s="218" t="s">
        <v>58</v>
      </c>
      <c r="K143" s="218" t="s">
        <v>29</v>
      </c>
      <c r="L143" s="15"/>
      <c r="M143" s="75">
        <v>30</v>
      </c>
      <c r="N143" s="3"/>
      <c r="O143" s="3"/>
      <c r="P143" s="15"/>
      <c r="Q143" s="65">
        <f t="shared" ref="Q143:Q154" si="10">M143*N143</f>
        <v>0</v>
      </c>
    </row>
    <row r="144" spans="1:17" s="2" customFormat="1" ht="12.2" customHeight="1">
      <c r="A144" s="204"/>
      <c r="B144" s="201"/>
      <c r="C144" s="206"/>
      <c r="D144" s="201"/>
      <c r="E144" s="202"/>
      <c r="F144" s="203"/>
      <c r="G144" s="56" t="s">
        <v>1</v>
      </c>
      <c r="H144" s="61" t="s">
        <v>24</v>
      </c>
      <c r="I144" s="218"/>
      <c r="J144" s="218"/>
      <c r="K144" s="218"/>
      <c r="L144" s="15" t="s">
        <v>102</v>
      </c>
      <c r="M144" s="75">
        <v>10</v>
      </c>
      <c r="N144" s="3">
        <v>1</v>
      </c>
      <c r="O144" s="3" t="s">
        <v>89</v>
      </c>
      <c r="P144" s="15"/>
      <c r="Q144" s="65">
        <f t="shared" si="10"/>
        <v>10</v>
      </c>
    </row>
    <row r="145" spans="1:17" s="2" customFormat="1" ht="12.2" customHeight="1">
      <c r="A145" s="204"/>
      <c r="B145" s="201" t="s">
        <v>24</v>
      </c>
      <c r="C145" s="206" t="s">
        <v>81</v>
      </c>
      <c r="D145" s="201" t="s">
        <v>18</v>
      </c>
      <c r="E145" s="202" t="s">
        <v>34</v>
      </c>
      <c r="F145" s="203">
        <v>39083</v>
      </c>
      <c r="G145" s="56" t="s">
        <v>0</v>
      </c>
      <c r="H145" s="61" t="s">
        <v>24</v>
      </c>
      <c r="I145" s="61" t="s">
        <v>60</v>
      </c>
      <c r="J145" s="61" t="s">
        <v>59</v>
      </c>
      <c r="K145" s="61" t="s">
        <v>36</v>
      </c>
      <c r="L145" s="15"/>
      <c r="M145" s="14">
        <v>20</v>
      </c>
      <c r="N145" s="15"/>
      <c r="O145" s="3"/>
      <c r="P145" s="15"/>
      <c r="Q145" s="65">
        <f t="shared" si="10"/>
        <v>0</v>
      </c>
    </row>
    <row r="146" spans="1:17" s="2" customFormat="1" ht="12.2" customHeight="1">
      <c r="A146" s="204"/>
      <c r="B146" s="201"/>
      <c r="C146" s="206"/>
      <c r="D146" s="201"/>
      <c r="E146" s="202"/>
      <c r="F146" s="203"/>
      <c r="G146" s="56" t="s">
        <v>1</v>
      </c>
      <c r="H146" s="61" t="s">
        <v>24</v>
      </c>
      <c r="I146" s="61" t="s">
        <v>60</v>
      </c>
      <c r="J146" s="61" t="s">
        <v>59</v>
      </c>
      <c r="K146" s="61" t="s">
        <v>36</v>
      </c>
      <c r="L146" s="15" t="s">
        <v>102</v>
      </c>
      <c r="M146" s="14">
        <v>10</v>
      </c>
      <c r="N146" s="15">
        <v>1</v>
      </c>
      <c r="O146" s="3" t="s">
        <v>89</v>
      </c>
      <c r="P146" s="15"/>
      <c r="Q146" s="65">
        <f t="shared" si="10"/>
        <v>10</v>
      </c>
    </row>
    <row r="147" spans="1:17" s="2" customFormat="1" ht="12.2" customHeight="1">
      <c r="A147" s="204"/>
      <c r="B147" s="206" t="s">
        <v>24</v>
      </c>
      <c r="C147" s="206" t="s">
        <v>80</v>
      </c>
      <c r="D147" s="206" t="s">
        <v>19</v>
      </c>
      <c r="E147" s="206" t="s">
        <v>33</v>
      </c>
      <c r="F147" s="203">
        <v>39083</v>
      </c>
      <c r="G147" s="56" t="s">
        <v>0</v>
      </c>
      <c r="H147" s="61" t="s">
        <v>24</v>
      </c>
      <c r="I147" s="56" t="s">
        <v>62</v>
      </c>
      <c r="J147" s="56" t="s">
        <v>61</v>
      </c>
      <c r="K147" s="56" t="s">
        <v>29</v>
      </c>
      <c r="L147" s="15"/>
      <c r="M147" s="14">
        <v>10</v>
      </c>
      <c r="N147" s="15"/>
      <c r="O147" s="3"/>
      <c r="P147" s="15"/>
      <c r="Q147" s="65">
        <f t="shared" si="10"/>
        <v>0</v>
      </c>
    </row>
    <row r="148" spans="1:17" s="2" customFormat="1" ht="12.2" customHeight="1">
      <c r="A148" s="204"/>
      <c r="B148" s="206"/>
      <c r="C148" s="206"/>
      <c r="D148" s="206"/>
      <c r="E148" s="206"/>
      <c r="F148" s="206"/>
      <c r="G148" s="56" t="s">
        <v>1</v>
      </c>
      <c r="H148" s="61" t="s">
        <v>24</v>
      </c>
      <c r="I148" s="56" t="s">
        <v>62</v>
      </c>
      <c r="J148" s="56" t="s">
        <v>61</v>
      </c>
      <c r="K148" s="56" t="s">
        <v>29</v>
      </c>
      <c r="L148" s="15" t="s">
        <v>102</v>
      </c>
      <c r="M148" s="14">
        <v>0.1</v>
      </c>
      <c r="N148" s="15">
        <v>1</v>
      </c>
      <c r="O148" s="3" t="s">
        <v>89</v>
      </c>
      <c r="P148" s="15"/>
      <c r="Q148" s="65">
        <f t="shared" si="10"/>
        <v>0.1</v>
      </c>
    </row>
    <row r="149" spans="1:17" s="2" customFormat="1" ht="12.2" customHeight="1">
      <c r="A149" s="204"/>
      <c r="B149" s="206" t="s">
        <v>24</v>
      </c>
      <c r="C149" s="206" t="s">
        <v>79</v>
      </c>
      <c r="D149" s="206" t="s">
        <v>20</v>
      </c>
      <c r="E149" s="206" t="s">
        <v>32</v>
      </c>
      <c r="F149" s="203">
        <v>39083</v>
      </c>
      <c r="G149" s="56" t="s">
        <v>0</v>
      </c>
      <c r="H149" s="61" t="s">
        <v>24</v>
      </c>
      <c r="I149" s="56" t="s">
        <v>63</v>
      </c>
      <c r="J149" s="56" t="s">
        <v>134</v>
      </c>
      <c r="K149" s="56" t="s">
        <v>64</v>
      </c>
      <c r="L149" s="15" t="s">
        <v>102</v>
      </c>
      <c r="M149" s="14">
        <v>10</v>
      </c>
      <c r="N149" s="15">
        <v>1</v>
      </c>
      <c r="O149" s="3" t="s">
        <v>89</v>
      </c>
      <c r="P149" s="15"/>
      <c r="Q149" s="65">
        <f t="shared" si="10"/>
        <v>10</v>
      </c>
    </row>
    <row r="150" spans="1:17" s="2" customFormat="1" ht="12.2" customHeight="1">
      <c r="A150" s="204"/>
      <c r="B150" s="206"/>
      <c r="C150" s="206"/>
      <c r="D150" s="206"/>
      <c r="E150" s="206"/>
      <c r="F150" s="206"/>
      <c r="G150" s="56" t="s">
        <v>1</v>
      </c>
      <c r="H150" s="61" t="s">
        <v>24</v>
      </c>
      <c r="I150" s="56" t="s">
        <v>63</v>
      </c>
      <c r="J150" s="56" t="s">
        <v>134</v>
      </c>
      <c r="K150" s="56" t="s">
        <v>64</v>
      </c>
      <c r="L150" s="15" t="s">
        <v>102</v>
      </c>
      <c r="M150" s="14">
        <v>0.5</v>
      </c>
      <c r="N150" s="15">
        <v>1</v>
      </c>
      <c r="O150" s="3" t="s">
        <v>89</v>
      </c>
      <c r="P150" s="15"/>
      <c r="Q150" s="65">
        <f t="shared" si="10"/>
        <v>0.5</v>
      </c>
    </row>
    <row r="151" spans="1:17" s="2" customFormat="1" ht="12.2" customHeight="1">
      <c r="A151" s="204"/>
      <c r="B151" s="206" t="s">
        <v>24</v>
      </c>
      <c r="C151" s="206" t="s">
        <v>78</v>
      </c>
      <c r="D151" s="206" t="s">
        <v>21</v>
      </c>
      <c r="E151" s="206" t="s">
        <v>31</v>
      </c>
      <c r="F151" s="203">
        <v>39083</v>
      </c>
      <c r="G151" s="56" t="s">
        <v>0</v>
      </c>
      <c r="H151" s="61" t="s">
        <v>24</v>
      </c>
      <c r="I151" s="56" t="s">
        <v>67</v>
      </c>
      <c r="J151" s="56" t="s">
        <v>65</v>
      </c>
      <c r="K151" s="56" t="s">
        <v>66</v>
      </c>
      <c r="L151" s="15" t="s">
        <v>102</v>
      </c>
      <c r="M151" s="76">
        <v>10</v>
      </c>
      <c r="N151" s="15">
        <v>1</v>
      </c>
      <c r="O151" s="3" t="s">
        <v>89</v>
      </c>
      <c r="P151" s="15"/>
      <c r="Q151" s="65">
        <f t="shared" si="10"/>
        <v>10</v>
      </c>
    </row>
    <row r="152" spans="1:17" s="2" customFormat="1" ht="12.2" customHeight="1">
      <c r="A152" s="204"/>
      <c r="B152" s="206"/>
      <c r="C152" s="206"/>
      <c r="D152" s="206"/>
      <c r="E152" s="206"/>
      <c r="F152" s="206"/>
      <c r="G152" s="56" t="s">
        <v>1</v>
      </c>
      <c r="H152" s="61" t="s">
        <v>24</v>
      </c>
      <c r="I152" s="56" t="s">
        <v>67</v>
      </c>
      <c r="J152" s="56" t="s">
        <v>65</v>
      </c>
      <c r="K152" s="56" t="s">
        <v>66</v>
      </c>
      <c r="L152" s="15" t="s">
        <v>102</v>
      </c>
      <c r="M152" s="76">
        <v>1</v>
      </c>
      <c r="N152" s="15">
        <v>1</v>
      </c>
      <c r="O152" s="3" t="s">
        <v>89</v>
      </c>
      <c r="P152" s="15"/>
      <c r="Q152" s="65">
        <f t="shared" si="10"/>
        <v>1</v>
      </c>
    </row>
    <row r="153" spans="1:17" s="2" customFormat="1" ht="12.2" customHeight="1">
      <c r="A153" s="204"/>
      <c r="B153" s="206" t="s">
        <v>24</v>
      </c>
      <c r="C153" s="206" t="s">
        <v>118</v>
      </c>
      <c r="D153" s="206" t="s">
        <v>22</v>
      </c>
      <c r="E153" s="206" t="s">
        <v>30</v>
      </c>
      <c r="F153" s="203">
        <v>39083</v>
      </c>
      <c r="G153" s="56" t="s">
        <v>0</v>
      </c>
      <c r="H153" s="61" t="s">
        <v>24</v>
      </c>
      <c r="I153" s="56" t="s">
        <v>55</v>
      </c>
      <c r="J153" s="56" t="s">
        <v>52</v>
      </c>
      <c r="K153" s="56" t="s">
        <v>53</v>
      </c>
      <c r="L153" s="15" t="s">
        <v>102</v>
      </c>
      <c r="M153" s="76">
        <v>10</v>
      </c>
      <c r="N153" s="15">
        <v>1</v>
      </c>
      <c r="O153" s="3" t="s">
        <v>89</v>
      </c>
      <c r="P153" s="15"/>
      <c r="Q153" s="65">
        <f t="shared" si="10"/>
        <v>10</v>
      </c>
    </row>
    <row r="154" spans="1:17" s="2" customFormat="1" ht="12.2" customHeight="1" thickBot="1">
      <c r="A154" s="180"/>
      <c r="B154" s="177"/>
      <c r="C154" s="177"/>
      <c r="D154" s="177"/>
      <c r="E154" s="177"/>
      <c r="F154" s="177"/>
      <c r="G154" s="80" t="s">
        <v>1</v>
      </c>
      <c r="H154" s="81" t="s">
        <v>24</v>
      </c>
      <c r="I154" s="80" t="s">
        <v>55</v>
      </c>
      <c r="J154" s="80" t="s">
        <v>52</v>
      </c>
      <c r="K154" s="80" t="s">
        <v>53</v>
      </c>
      <c r="L154" s="13" t="s">
        <v>102</v>
      </c>
      <c r="M154" s="82">
        <v>2</v>
      </c>
      <c r="N154" s="13">
        <v>1</v>
      </c>
      <c r="O154" s="83" t="s">
        <v>89</v>
      </c>
      <c r="P154" s="13"/>
      <c r="Q154" s="84">
        <f t="shared" si="10"/>
        <v>2</v>
      </c>
    </row>
    <row r="155" spans="1:17" s="2" customFormat="1" ht="13.5" thickBot="1">
      <c r="A155" s="186"/>
      <c r="B155" s="187"/>
      <c r="C155" s="187"/>
      <c r="D155" s="187"/>
      <c r="E155" s="187"/>
      <c r="F155" s="187"/>
      <c r="G155" s="187"/>
      <c r="H155" s="187"/>
      <c r="I155" s="187"/>
      <c r="J155" s="187"/>
      <c r="K155" s="187"/>
      <c r="L155" s="187"/>
      <c r="M155" s="187"/>
      <c r="N155" s="187"/>
      <c r="O155" s="187"/>
      <c r="P155" s="187"/>
      <c r="Q155" s="188"/>
    </row>
    <row r="156" spans="1:17" ht="13.5" thickBot="1">
      <c r="A156" s="171" t="s">
        <v>127</v>
      </c>
      <c r="B156" s="172"/>
      <c r="C156" s="172"/>
      <c r="D156" s="172"/>
      <c r="E156" s="172"/>
      <c r="F156" s="172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3"/>
    </row>
    <row r="157" spans="1:17" ht="12.2" customHeight="1">
      <c r="A157" s="204"/>
      <c r="B157" s="201" t="s">
        <v>24</v>
      </c>
      <c r="C157" s="206" t="s">
        <v>82</v>
      </c>
      <c r="D157" s="201" t="s">
        <v>17</v>
      </c>
      <c r="E157" s="202" t="s">
        <v>28</v>
      </c>
      <c r="F157" s="203">
        <v>39448</v>
      </c>
      <c r="G157" s="56" t="s">
        <v>0</v>
      </c>
      <c r="H157" s="61" t="s">
        <v>24</v>
      </c>
      <c r="I157" s="218" t="s">
        <v>57</v>
      </c>
      <c r="J157" s="218" t="s">
        <v>58</v>
      </c>
      <c r="K157" s="218" t="s">
        <v>29</v>
      </c>
      <c r="L157" s="15"/>
      <c r="M157" s="75">
        <v>30</v>
      </c>
      <c r="N157" s="3"/>
      <c r="O157" s="3"/>
      <c r="P157" s="15"/>
      <c r="Q157" s="65">
        <f t="shared" ref="Q157:Q170" si="11">M157*N157</f>
        <v>0</v>
      </c>
    </row>
    <row r="158" spans="1:17" ht="12.2" customHeight="1">
      <c r="A158" s="204"/>
      <c r="B158" s="201"/>
      <c r="C158" s="206"/>
      <c r="D158" s="201"/>
      <c r="E158" s="202"/>
      <c r="F158" s="203"/>
      <c r="G158" s="56" t="s">
        <v>1</v>
      </c>
      <c r="H158" s="61" t="s">
        <v>24</v>
      </c>
      <c r="I158" s="218"/>
      <c r="J158" s="218"/>
      <c r="K158" s="218"/>
      <c r="L158" s="15" t="s">
        <v>102</v>
      </c>
      <c r="M158" s="75">
        <v>10</v>
      </c>
      <c r="N158" s="3">
        <v>1</v>
      </c>
      <c r="O158" s="3" t="s">
        <v>89</v>
      </c>
      <c r="P158" s="15"/>
      <c r="Q158" s="65">
        <f t="shared" si="11"/>
        <v>10</v>
      </c>
    </row>
    <row r="159" spans="1:17" ht="12.2" customHeight="1">
      <c r="A159" s="204"/>
      <c r="B159" s="201" t="s">
        <v>24</v>
      </c>
      <c r="C159" s="206" t="s">
        <v>81</v>
      </c>
      <c r="D159" s="201" t="s">
        <v>18</v>
      </c>
      <c r="E159" s="202" t="s">
        <v>34</v>
      </c>
      <c r="F159" s="203">
        <v>39448</v>
      </c>
      <c r="G159" s="56" t="s">
        <v>0</v>
      </c>
      <c r="H159" s="61" t="s">
        <v>24</v>
      </c>
      <c r="I159" s="61" t="s">
        <v>60</v>
      </c>
      <c r="J159" s="61" t="s">
        <v>59</v>
      </c>
      <c r="K159" s="61" t="s">
        <v>36</v>
      </c>
      <c r="L159" s="15"/>
      <c r="M159" s="14">
        <v>30</v>
      </c>
      <c r="N159" s="15"/>
      <c r="O159" s="3"/>
      <c r="P159" s="15"/>
      <c r="Q159" s="65">
        <f t="shared" si="11"/>
        <v>0</v>
      </c>
    </row>
    <row r="160" spans="1:17" ht="12.2" customHeight="1">
      <c r="A160" s="204"/>
      <c r="B160" s="201"/>
      <c r="C160" s="206"/>
      <c r="D160" s="201"/>
      <c r="E160" s="202"/>
      <c r="F160" s="203"/>
      <c r="G160" s="56" t="s">
        <v>1</v>
      </c>
      <c r="H160" s="61" t="s">
        <v>24</v>
      </c>
      <c r="I160" s="61" t="s">
        <v>60</v>
      </c>
      <c r="J160" s="61" t="s">
        <v>59</v>
      </c>
      <c r="K160" s="61" t="s">
        <v>36</v>
      </c>
      <c r="L160" s="15" t="s">
        <v>102</v>
      </c>
      <c r="M160" s="14">
        <v>10</v>
      </c>
      <c r="N160" s="15">
        <v>1</v>
      </c>
      <c r="O160" s="3" t="s">
        <v>89</v>
      </c>
      <c r="P160" s="15"/>
      <c r="Q160" s="65">
        <f t="shared" si="11"/>
        <v>10</v>
      </c>
    </row>
    <row r="161" spans="1:17" ht="12.2" customHeight="1">
      <c r="A161" s="204"/>
      <c r="B161" s="206" t="s">
        <v>24</v>
      </c>
      <c r="C161" s="206" t="s">
        <v>80</v>
      </c>
      <c r="D161" s="206" t="s">
        <v>19</v>
      </c>
      <c r="E161" s="206" t="s">
        <v>33</v>
      </c>
      <c r="F161" s="203">
        <v>39448</v>
      </c>
      <c r="G161" s="56" t="s">
        <v>0</v>
      </c>
      <c r="H161" s="61" t="s">
        <v>24</v>
      </c>
      <c r="I161" s="56" t="s">
        <v>62</v>
      </c>
      <c r="J161" s="56" t="s">
        <v>61</v>
      </c>
      <c r="K161" s="56" t="s">
        <v>29</v>
      </c>
      <c r="L161" s="15" t="s">
        <v>102</v>
      </c>
      <c r="M161" s="14">
        <v>10</v>
      </c>
      <c r="N161" s="15">
        <v>1</v>
      </c>
      <c r="O161" s="3" t="s">
        <v>89</v>
      </c>
      <c r="P161" s="15"/>
      <c r="Q161" s="65">
        <f t="shared" si="11"/>
        <v>10</v>
      </c>
    </row>
    <row r="162" spans="1:17" ht="12.2" customHeight="1">
      <c r="A162" s="204"/>
      <c r="B162" s="206"/>
      <c r="C162" s="206"/>
      <c r="D162" s="206"/>
      <c r="E162" s="206"/>
      <c r="F162" s="206"/>
      <c r="G162" s="56" t="s">
        <v>1</v>
      </c>
      <c r="H162" s="61" t="s">
        <v>24</v>
      </c>
      <c r="I162" s="56" t="s">
        <v>62</v>
      </c>
      <c r="J162" s="56" t="s">
        <v>61</v>
      </c>
      <c r="K162" s="56" t="s">
        <v>29</v>
      </c>
      <c r="L162" s="15" t="s">
        <v>102</v>
      </c>
      <c r="M162" s="14">
        <v>0.1</v>
      </c>
      <c r="N162" s="15">
        <v>1</v>
      </c>
      <c r="O162" s="3" t="s">
        <v>89</v>
      </c>
      <c r="P162" s="15"/>
      <c r="Q162" s="65">
        <f t="shared" si="11"/>
        <v>0.1</v>
      </c>
    </row>
    <row r="163" spans="1:17" ht="12.2" customHeight="1">
      <c r="A163" s="204"/>
      <c r="B163" s="206" t="s">
        <v>24</v>
      </c>
      <c r="C163" s="206" t="s">
        <v>79</v>
      </c>
      <c r="D163" s="206" t="s">
        <v>20</v>
      </c>
      <c r="E163" s="206" t="s">
        <v>32</v>
      </c>
      <c r="F163" s="203">
        <v>39448</v>
      </c>
      <c r="G163" s="56" t="s">
        <v>0</v>
      </c>
      <c r="H163" s="61" t="s">
        <v>24</v>
      </c>
      <c r="I163" s="56" t="s">
        <v>63</v>
      </c>
      <c r="J163" s="56" t="s">
        <v>134</v>
      </c>
      <c r="K163" s="56" t="s">
        <v>64</v>
      </c>
      <c r="L163" s="15" t="s">
        <v>102</v>
      </c>
      <c r="M163" s="14">
        <v>10</v>
      </c>
      <c r="N163" s="15">
        <v>1</v>
      </c>
      <c r="O163" s="3" t="s">
        <v>89</v>
      </c>
      <c r="P163" s="15"/>
      <c r="Q163" s="65">
        <f t="shared" si="11"/>
        <v>10</v>
      </c>
    </row>
    <row r="164" spans="1:17" ht="12.2" customHeight="1">
      <c r="A164" s="204"/>
      <c r="B164" s="206"/>
      <c r="C164" s="206"/>
      <c r="D164" s="206"/>
      <c r="E164" s="206"/>
      <c r="F164" s="206"/>
      <c r="G164" s="56" t="s">
        <v>1</v>
      </c>
      <c r="H164" s="61" t="s">
        <v>24</v>
      </c>
      <c r="I164" s="56" t="s">
        <v>63</v>
      </c>
      <c r="J164" s="56" t="s">
        <v>134</v>
      </c>
      <c r="K164" s="56" t="s">
        <v>64</v>
      </c>
      <c r="L164" s="15" t="s">
        <v>102</v>
      </c>
      <c r="M164" s="14">
        <v>0.5</v>
      </c>
      <c r="N164" s="15">
        <v>1</v>
      </c>
      <c r="O164" s="3" t="s">
        <v>89</v>
      </c>
      <c r="P164" s="15"/>
      <c r="Q164" s="65">
        <f t="shared" si="11"/>
        <v>0.5</v>
      </c>
    </row>
    <row r="165" spans="1:17" ht="12.2" customHeight="1">
      <c r="A165" s="204"/>
      <c r="B165" s="206" t="s">
        <v>24</v>
      </c>
      <c r="C165" s="206" t="s">
        <v>78</v>
      </c>
      <c r="D165" s="206" t="s">
        <v>21</v>
      </c>
      <c r="E165" s="206" t="s">
        <v>31</v>
      </c>
      <c r="F165" s="203">
        <v>39448</v>
      </c>
      <c r="G165" s="56" t="s">
        <v>0</v>
      </c>
      <c r="H165" s="61" t="s">
        <v>24</v>
      </c>
      <c r="I165" s="56" t="s">
        <v>67</v>
      </c>
      <c r="J165" s="56" t="s">
        <v>65</v>
      </c>
      <c r="K165" s="56" t="s">
        <v>66</v>
      </c>
      <c r="L165" s="15" t="s">
        <v>102</v>
      </c>
      <c r="M165" s="76">
        <v>10</v>
      </c>
      <c r="N165" s="15">
        <v>1</v>
      </c>
      <c r="O165" s="3" t="s">
        <v>89</v>
      </c>
      <c r="P165" s="15"/>
      <c r="Q165" s="65">
        <f t="shared" si="11"/>
        <v>10</v>
      </c>
    </row>
    <row r="166" spans="1:17" ht="12.2" customHeight="1">
      <c r="A166" s="204"/>
      <c r="B166" s="206"/>
      <c r="C166" s="206"/>
      <c r="D166" s="206"/>
      <c r="E166" s="206"/>
      <c r="F166" s="206"/>
      <c r="G166" s="56" t="s">
        <v>1</v>
      </c>
      <c r="H166" s="61" t="s">
        <v>24</v>
      </c>
      <c r="I166" s="56" t="s">
        <v>67</v>
      </c>
      <c r="J166" s="56" t="s">
        <v>65</v>
      </c>
      <c r="K166" s="56" t="s">
        <v>66</v>
      </c>
      <c r="L166" s="15" t="s">
        <v>102</v>
      </c>
      <c r="M166" s="76">
        <v>1</v>
      </c>
      <c r="N166" s="15">
        <v>1</v>
      </c>
      <c r="O166" s="3" t="s">
        <v>89</v>
      </c>
      <c r="P166" s="15"/>
      <c r="Q166" s="65">
        <f t="shared" si="11"/>
        <v>1</v>
      </c>
    </row>
    <row r="167" spans="1:17" ht="12.2" customHeight="1">
      <c r="A167" s="204"/>
      <c r="B167" s="206" t="s">
        <v>24</v>
      </c>
      <c r="C167" s="206" t="s">
        <v>118</v>
      </c>
      <c r="D167" s="206" t="s">
        <v>22</v>
      </c>
      <c r="E167" s="206" t="s">
        <v>30</v>
      </c>
      <c r="F167" s="203">
        <v>39448</v>
      </c>
      <c r="G167" s="56" t="s">
        <v>0</v>
      </c>
      <c r="H167" s="61" t="s">
        <v>24</v>
      </c>
      <c r="I167" s="56" t="s">
        <v>55</v>
      </c>
      <c r="J167" s="56" t="s">
        <v>52</v>
      </c>
      <c r="K167" s="56" t="s">
        <v>53</v>
      </c>
      <c r="L167" s="15" t="s">
        <v>102</v>
      </c>
      <c r="M167" s="76">
        <v>10</v>
      </c>
      <c r="N167" s="15">
        <v>1</v>
      </c>
      <c r="O167" s="3" t="s">
        <v>89</v>
      </c>
      <c r="P167" s="15"/>
      <c r="Q167" s="65">
        <f t="shared" si="11"/>
        <v>10</v>
      </c>
    </row>
    <row r="168" spans="1:17" ht="12.2" customHeight="1">
      <c r="A168" s="204"/>
      <c r="B168" s="206"/>
      <c r="C168" s="206"/>
      <c r="D168" s="206"/>
      <c r="E168" s="206"/>
      <c r="F168" s="206"/>
      <c r="G168" s="56" t="s">
        <v>1</v>
      </c>
      <c r="H168" s="61" t="s">
        <v>24</v>
      </c>
      <c r="I168" s="56" t="s">
        <v>55</v>
      </c>
      <c r="J168" s="56" t="s">
        <v>52</v>
      </c>
      <c r="K168" s="56" t="s">
        <v>53</v>
      </c>
      <c r="L168" s="15" t="s">
        <v>102</v>
      </c>
      <c r="M168" s="76">
        <v>2</v>
      </c>
      <c r="N168" s="15">
        <v>1</v>
      </c>
      <c r="O168" s="3" t="s">
        <v>89</v>
      </c>
      <c r="P168" s="15"/>
      <c r="Q168" s="65">
        <f t="shared" si="11"/>
        <v>2</v>
      </c>
    </row>
    <row r="169" spans="1:17" ht="12.2" customHeight="1">
      <c r="A169" s="204"/>
      <c r="B169" s="206" t="s">
        <v>24</v>
      </c>
      <c r="C169" s="206" t="s">
        <v>74</v>
      </c>
      <c r="D169" s="206" t="s">
        <v>23</v>
      </c>
      <c r="E169" s="206" t="s">
        <v>35</v>
      </c>
      <c r="F169" s="203">
        <v>39448</v>
      </c>
      <c r="G169" s="56" t="s">
        <v>0</v>
      </c>
      <c r="H169" s="61" t="s">
        <v>24</v>
      </c>
      <c r="I169" s="56" t="s">
        <v>54</v>
      </c>
      <c r="J169" s="56" t="s">
        <v>68</v>
      </c>
      <c r="K169" s="56" t="s">
        <v>53</v>
      </c>
      <c r="L169" s="15" t="s">
        <v>102</v>
      </c>
      <c r="M169" s="76">
        <v>10</v>
      </c>
      <c r="N169" s="15">
        <v>1</v>
      </c>
      <c r="O169" s="3" t="s">
        <v>89</v>
      </c>
      <c r="P169" s="15"/>
      <c r="Q169" s="65">
        <f t="shared" si="11"/>
        <v>10</v>
      </c>
    </row>
    <row r="170" spans="1:17" ht="12.2" customHeight="1" thickBot="1">
      <c r="A170" s="180"/>
      <c r="B170" s="177"/>
      <c r="C170" s="177"/>
      <c r="D170" s="177"/>
      <c r="E170" s="177"/>
      <c r="F170" s="177"/>
      <c r="G170" s="80" t="s">
        <v>1</v>
      </c>
      <c r="H170" s="81" t="s">
        <v>24</v>
      </c>
      <c r="I170" s="80" t="s">
        <v>54</v>
      </c>
      <c r="J170" s="80" t="s">
        <v>68</v>
      </c>
      <c r="K170" s="80" t="s">
        <v>53</v>
      </c>
      <c r="L170" s="13" t="s">
        <v>102</v>
      </c>
      <c r="M170" s="82">
        <v>5</v>
      </c>
      <c r="N170" s="13">
        <v>1</v>
      </c>
      <c r="O170" s="83" t="s">
        <v>89</v>
      </c>
      <c r="P170" s="13"/>
      <c r="Q170" s="84">
        <f t="shared" si="11"/>
        <v>5</v>
      </c>
    </row>
    <row r="171" spans="1:17" ht="12.2" customHeight="1" thickBot="1">
      <c r="A171" s="174"/>
      <c r="B171" s="175"/>
      <c r="C171" s="175"/>
      <c r="D171" s="175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6"/>
    </row>
    <row r="172" spans="1:17" ht="13.5" thickBot="1">
      <c r="A172" s="171" t="s">
        <v>128</v>
      </c>
      <c r="B172" s="172"/>
      <c r="C172" s="172"/>
      <c r="D172" s="172"/>
      <c r="E172" s="172"/>
      <c r="F172" s="172"/>
      <c r="G172" s="172"/>
      <c r="H172" s="172"/>
      <c r="I172" s="172"/>
      <c r="J172" s="172"/>
      <c r="K172" s="172"/>
      <c r="L172" s="172"/>
      <c r="M172" s="172"/>
      <c r="N172" s="172"/>
      <c r="O172" s="172"/>
      <c r="P172" s="172"/>
      <c r="Q172" s="173"/>
    </row>
    <row r="173" spans="1:17" ht="12.2" customHeight="1">
      <c r="A173" s="204"/>
      <c r="B173" s="201" t="s">
        <v>24</v>
      </c>
      <c r="C173" s="206" t="s">
        <v>82</v>
      </c>
      <c r="D173" s="201" t="s">
        <v>17</v>
      </c>
      <c r="E173" s="202" t="s">
        <v>28</v>
      </c>
      <c r="F173" s="203">
        <v>39814</v>
      </c>
      <c r="G173" s="56" t="s">
        <v>0</v>
      </c>
      <c r="H173" s="61" t="s">
        <v>24</v>
      </c>
      <c r="I173" s="218" t="s">
        <v>57</v>
      </c>
      <c r="J173" s="218" t="s">
        <v>58</v>
      </c>
      <c r="K173" s="218" t="s">
        <v>29</v>
      </c>
      <c r="L173" s="15"/>
      <c r="M173" s="75">
        <v>60</v>
      </c>
      <c r="N173" s="3"/>
      <c r="O173" s="3"/>
      <c r="P173" s="15"/>
      <c r="Q173" s="65">
        <f t="shared" ref="Q173:Q193" si="12">M173*N173</f>
        <v>0</v>
      </c>
    </row>
    <row r="174" spans="1:17" ht="12.2" customHeight="1">
      <c r="A174" s="204"/>
      <c r="B174" s="201"/>
      <c r="C174" s="206"/>
      <c r="D174" s="201"/>
      <c r="E174" s="202"/>
      <c r="F174" s="203"/>
      <c r="G174" s="56" t="s">
        <v>1</v>
      </c>
      <c r="H174" s="61" t="s">
        <v>24</v>
      </c>
      <c r="I174" s="218"/>
      <c r="J174" s="218"/>
      <c r="K174" s="218"/>
      <c r="L174" s="15" t="s">
        <v>102</v>
      </c>
      <c r="M174" s="75">
        <v>20</v>
      </c>
      <c r="N174" s="3">
        <v>1</v>
      </c>
      <c r="O174" s="3" t="s">
        <v>89</v>
      </c>
      <c r="P174" s="15"/>
      <c r="Q174" s="65">
        <f t="shared" si="12"/>
        <v>20</v>
      </c>
    </row>
    <row r="175" spans="1:17" ht="12.2" customHeight="1">
      <c r="A175" s="204"/>
      <c r="B175" s="201" t="s">
        <v>24</v>
      </c>
      <c r="C175" s="206" t="s">
        <v>81</v>
      </c>
      <c r="D175" s="201" t="s">
        <v>18</v>
      </c>
      <c r="E175" s="202" t="s">
        <v>34</v>
      </c>
      <c r="F175" s="203">
        <v>39814</v>
      </c>
      <c r="G175" s="56" t="s">
        <v>0</v>
      </c>
      <c r="H175" s="61" t="s">
        <v>24</v>
      </c>
      <c r="I175" s="61" t="s">
        <v>60</v>
      </c>
      <c r="J175" s="61" t="s">
        <v>59</v>
      </c>
      <c r="K175" s="61" t="s">
        <v>36</v>
      </c>
      <c r="L175" s="15"/>
      <c r="M175" s="14">
        <v>80</v>
      </c>
      <c r="N175" s="15"/>
      <c r="O175" s="3"/>
      <c r="P175" s="15"/>
      <c r="Q175" s="65">
        <f t="shared" si="12"/>
        <v>0</v>
      </c>
    </row>
    <row r="176" spans="1:17" ht="12.2" customHeight="1">
      <c r="A176" s="204"/>
      <c r="B176" s="201"/>
      <c r="C176" s="206"/>
      <c r="D176" s="201"/>
      <c r="E176" s="202"/>
      <c r="F176" s="203"/>
      <c r="G176" s="56" t="s">
        <v>1</v>
      </c>
      <c r="H176" s="61" t="s">
        <v>24</v>
      </c>
      <c r="I176" s="61" t="s">
        <v>60</v>
      </c>
      <c r="J176" s="61" t="s">
        <v>59</v>
      </c>
      <c r="K176" s="61" t="s">
        <v>36</v>
      </c>
      <c r="L176" s="15" t="s">
        <v>102</v>
      </c>
      <c r="M176" s="14">
        <v>30</v>
      </c>
      <c r="N176" s="15">
        <v>1</v>
      </c>
      <c r="O176" s="3" t="s">
        <v>89</v>
      </c>
      <c r="P176" s="15"/>
      <c r="Q176" s="65">
        <f t="shared" si="12"/>
        <v>30</v>
      </c>
    </row>
    <row r="177" spans="1:17" ht="12.2" customHeight="1">
      <c r="A177" s="204"/>
      <c r="B177" s="206" t="s">
        <v>24</v>
      </c>
      <c r="C177" s="206" t="s">
        <v>80</v>
      </c>
      <c r="D177" s="206" t="s">
        <v>19</v>
      </c>
      <c r="E177" s="206" t="s">
        <v>33</v>
      </c>
      <c r="F177" s="203">
        <v>39814</v>
      </c>
      <c r="G177" s="56" t="s">
        <v>0</v>
      </c>
      <c r="H177" s="61" t="s">
        <v>24</v>
      </c>
      <c r="I177" s="56" t="s">
        <v>62</v>
      </c>
      <c r="J177" s="56" t="s">
        <v>61</v>
      </c>
      <c r="K177" s="56" t="s">
        <v>29</v>
      </c>
      <c r="L177" s="15" t="s">
        <v>102</v>
      </c>
      <c r="M177" s="14">
        <v>20</v>
      </c>
      <c r="N177" s="15">
        <v>1</v>
      </c>
      <c r="O177" s="3" t="s">
        <v>89</v>
      </c>
      <c r="P177" s="15"/>
      <c r="Q177" s="65">
        <f t="shared" si="12"/>
        <v>20</v>
      </c>
    </row>
    <row r="178" spans="1:17" ht="12.2" customHeight="1">
      <c r="A178" s="204"/>
      <c r="B178" s="206"/>
      <c r="C178" s="206"/>
      <c r="D178" s="206"/>
      <c r="E178" s="206"/>
      <c r="F178" s="206"/>
      <c r="G178" s="56" t="s">
        <v>1</v>
      </c>
      <c r="H178" s="61" t="s">
        <v>24</v>
      </c>
      <c r="I178" s="56" t="s">
        <v>62</v>
      </c>
      <c r="J178" s="56" t="s">
        <v>61</v>
      </c>
      <c r="K178" s="56" t="s">
        <v>29</v>
      </c>
      <c r="L178" s="15" t="s">
        <v>102</v>
      </c>
      <c r="M178" s="14">
        <v>0.1</v>
      </c>
      <c r="N178" s="15">
        <v>1</v>
      </c>
      <c r="O178" s="3" t="s">
        <v>89</v>
      </c>
      <c r="P178" s="15"/>
      <c r="Q178" s="65">
        <f t="shared" si="12"/>
        <v>0.1</v>
      </c>
    </row>
    <row r="179" spans="1:17" ht="12.2" customHeight="1">
      <c r="A179" s="204"/>
      <c r="B179" s="206" t="s">
        <v>24</v>
      </c>
      <c r="C179" s="206" t="s">
        <v>79</v>
      </c>
      <c r="D179" s="206" t="s">
        <v>20</v>
      </c>
      <c r="E179" s="206" t="s">
        <v>32</v>
      </c>
      <c r="F179" s="203">
        <v>39814</v>
      </c>
      <c r="G179" s="56" t="s">
        <v>0</v>
      </c>
      <c r="H179" s="61" t="s">
        <v>24</v>
      </c>
      <c r="I179" s="56" t="s">
        <v>63</v>
      </c>
      <c r="J179" s="56" t="s">
        <v>134</v>
      </c>
      <c r="K179" s="56" t="s">
        <v>64</v>
      </c>
      <c r="L179" s="15" t="s">
        <v>102</v>
      </c>
      <c r="M179" s="76">
        <v>10</v>
      </c>
      <c r="N179" s="15">
        <v>1</v>
      </c>
      <c r="O179" s="3" t="s">
        <v>89</v>
      </c>
      <c r="P179" s="15"/>
      <c r="Q179" s="65">
        <f t="shared" si="12"/>
        <v>10</v>
      </c>
    </row>
    <row r="180" spans="1:17" ht="12.2" customHeight="1">
      <c r="A180" s="204"/>
      <c r="B180" s="206"/>
      <c r="C180" s="206"/>
      <c r="D180" s="206"/>
      <c r="E180" s="206"/>
      <c r="F180" s="206"/>
      <c r="G180" s="56" t="s">
        <v>1</v>
      </c>
      <c r="H180" s="61" t="s">
        <v>24</v>
      </c>
      <c r="I180" s="56" t="s">
        <v>63</v>
      </c>
      <c r="J180" s="56" t="s">
        <v>134</v>
      </c>
      <c r="K180" s="56" t="s">
        <v>64</v>
      </c>
      <c r="L180" s="15" t="s">
        <v>102</v>
      </c>
      <c r="M180" s="76">
        <v>0.5</v>
      </c>
      <c r="N180" s="15">
        <v>1</v>
      </c>
      <c r="O180" s="3" t="s">
        <v>89</v>
      </c>
      <c r="P180" s="15"/>
      <c r="Q180" s="65">
        <f t="shared" si="12"/>
        <v>0.5</v>
      </c>
    </row>
    <row r="181" spans="1:17" ht="12.2" customHeight="1">
      <c r="A181" s="204"/>
      <c r="B181" s="206" t="s">
        <v>24</v>
      </c>
      <c r="C181" s="206" t="s">
        <v>78</v>
      </c>
      <c r="D181" s="206" t="s">
        <v>21</v>
      </c>
      <c r="E181" s="206" t="s">
        <v>31</v>
      </c>
      <c r="F181" s="203">
        <v>39814</v>
      </c>
      <c r="G181" s="56" t="s">
        <v>0</v>
      </c>
      <c r="H181" s="61" t="s">
        <v>24</v>
      </c>
      <c r="I181" s="56" t="s">
        <v>67</v>
      </c>
      <c r="J181" s="56" t="s">
        <v>65</v>
      </c>
      <c r="K181" s="56" t="s">
        <v>66</v>
      </c>
      <c r="L181" s="15" t="s">
        <v>102</v>
      </c>
      <c r="M181" s="76">
        <v>20</v>
      </c>
      <c r="N181" s="15">
        <v>1</v>
      </c>
      <c r="O181" s="3" t="s">
        <v>89</v>
      </c>
      <c r="P181" s="15"/>
      <c r="Q181" s="65">
        <f t="shared" si="12"/>
        <v>20</v>
      </c>
    </row>
    <row r="182" spans="1:17" ht="12.2" customHeight="1">
      <c r="A182" s="204"/>
      <c r="B182" s="206"/>
      <c r="C182" s="206"/>
      <c r="D182" s="206"/>
      <c r="E182" s="206"/>
      <c r="F182" s="206"/>
      <c r="G182" s="56" t="s">
        <v>1</v>
      </c>
      <c r="H182" s="61" t="s">
        <v>24</v>
      </c>
      <c r="I182" s="56" t="s">
        <v>67</v>
      </c>
      <c r="J182" s="56" t="s">
        <v>65</v>
      </c>
      <c r="K182" s="56" t="s">
        <v>66</v>
      </c>
      <c r="L182" s="15" t="s">
        <v>102</v>
      </c>
      <c r="M182" s="76">
        <v>1</v>
      </c>
      <c r="N182" s="15">
        <v>1</v>
      </c>
      <c r="O182" s="3" t="s">
        <v>89</v>
      </c>
      <c r="P182" s="15"/>
      <c r="Q182" s="65">
        <f t="shared" si="12"/>
        <v>1</v>
      </c>
    </row>
    <row r="183" spans="1:17" ht="12.2" customHeight="1">
      <c r="A183" s="204"/>
      <c r="B183" s="206" t="s">
        <v>24</v>
      </c>
      <c r="C183" s="206" t="s">
        <v>117</v>
      </c>
      <c r="D183" s="206" t="s">
        <v>21</v>
      </c>
      <c r="E183" s="206" t="s">
        <v>31</v>
      </c>
      <c r="F183" s="203">
        <v>39814</v>
      </c>
      <c r="G183" s="56" t="s">
        <v>0</v>
      </c>
      <c r="H183" s="61" t="s">
        <v>24</v>
      </c>
      <c r="I183" s="56" t="s">
        <v>67</v>
      </c>
      <c r="J183" s="56" t="s">
        <v>65</v>
      </c>
      <c r="K183" s="56" t="s">
        <v>66</v>
      </c>
      <c r="L183" s="15"/>
      <c r="M183" s="76">
        <v>10</v>
      </c>
      <c r="N183" s="15"/>
      <c r="O183" s="3"/>
      <c r="P183" s="15"/>
      <c r="Q183" s="65">
        <f t="shared" si="12"/>
        <v>0</v>
      </c>
    </row>
    <row r="184" spans="1:17" ht="12.2" customHeight="1">
      <c r="A184" s="204"/>
      <c r="B184" s="206"/>
      <c r="C184" s="206"/>
      <c r="D184" s="206"/>
      <c r="E184" s="206"/>
      <c r="F184" s="206"/>
      <c r="G184" s="56" t="s">
        <v>1</v>
      </c>
      <c r="H184" s="61" t="s">
        <v>24</v>
      </c>
      <c r="I184" s="56" t="s">
        <v>67</v>
      </c>
      <c r="J184" s="56" t="s">
        <v>65</v>
      </c>
      <c r="K184" s="56" t="s">
        <v>66</v>
      </c>
      <c r="L184" s="15" t="s">
        <v>102</v>
      </c>
      <c r="M184" s="76">
        <v>1</v>
      </c>
      <c r="N184" s="15">
        <v>1</v>
      </c>
      <c r="O184" s="3" t="s">
        <v>89</v>
      </c>
      <c r="P184" s="15"/>
      <c r="Q184" s="65">
        <f t="shared" si="12"/>
        <v>1</v>
      </c>
    </row>
    <row r="185" spans="1:17" ht="12.2" customHeight="1">
      <c r="A185" s="204"/>
      <c r="B185" s="206" t="s">
        <v>24</v>
      </c>
      <c r="C185" s="206" t="s">
        <v>118</v>
      </c>
      <c r="D185" s="206" t="s">
        <v>22</v>
      </c>
      <c r="E185" s="206" t="s">
        <v>30</v>
      </c>
      <c r="F185" s="203">
        <v>39814</v>
      </c>
      <c r="G185" s="56" t="s">
        <v>0</v>
      </c>
      <c r="H185" s="61" t="s">
        <v>24</v>
      </c>
      <c r="I185" s="56" t="s">
        <v>55</v>
      </c>
      <c r="J185" s="56" t="s">
        <v>52</v>
      </c>
      <c r="K185" s="56" t="s">
        <v>53</v>
      </c>
      <c r="L185" s="15" t="s">
        <v>102</v>
      </c>
      <c r="M185" s="76">
        <v>20</v>
      </c>
      <c r="N185" s="15">
        <v>1</v>
      </c>
      <c r="O185" s="3" t="s">
        <v>89</v>
      </c>
      <c r="P185" s="15"/>
      <c r="Q185" s="65">
        <f t="shared" si="12"/>
        <v>20</v>
      </c>
    </row>
    <row r="186" spans="1:17" ht="12.2" customHeight="1">
      <c r="A186" s="204"/>
      <c r="B186" s="206"/>
      <c r="C186" s="206"/>
      <c r="D186" s="206"/>
      <c r="E186" s="206"/>
      <c r="F186" s="206"/>
      <c r="G186" s="56" t="s">
        <v>1</v>
      </c>
      <c r="H186" s="61" t="s">
        <v>24</v>
      </c>
      <c r="I186" s="56" t="s">
        <v>55</v>
      </c>
      <c r="J186" s="56" t="s">
        <v>52</v>
      </c>
      <c r="K186" s="56" t="s">
        <v>53</v>
      </c>
      <c r="L186" s="15" t="s">
        <v>102</v>
      </c>
      <c r="M186" s="76">
        <v>2</v>
      </c>
      <c r="N186" s="15">
        <v>1</v>
      </c>
      <c r="O186" s="3" t="s">
        <v>89</v>
      </c>
      <c r="P186" s="15"/>
      <c r="Q186" s="65">
        <f t="shared" si="12"/>
        <v>2</v>
      </c>
    </row>
    <row r="187" spans="1:17" ht="12.2" customHeight="1">
      <c r="A187" s="204"/>
      <c r="B187" s="206" t="s">
        <v>24</v>
      </c>
      <c r="C187" s="206" t="s">
        <v>76</v>
      </c>
      <c r="D187" s="206" t="s">
        <v>22</v>
      </c>
      <c r="E187" s="206" t="s">
        <v>30</v>
      </c>
      <c r="F187" s="203">
        <v>39814</v>
      </c>
      <c r="G187" s="56" t="s">
        <v>0</v>
      </c>
      <c r="H187" s="61" t="s">
        <v>24</v>
      </c>
      <c r="I187" s="56" t="s">
        <v>55</v>
      </c>
      <c r="J187" s="56" t="s">
        <v>52</v>
      </c>
      <c r="K187" s="56" t="s">
        <v>53</v>
      </c>
      <c r="L187" s="15" t="s">
        <v>102</v>
      </c>
      <c r="M187" s="76">
        <v>10</v>
      </c>
      <c r="N187" s="15">
        <v>1</v>
      </c>
      <c r="O187" s="3" t="s">
        <v>89</v>
      </c>
      <c r="P187" s="15"/>
      <c r="Q187" s="65">
        <f t="shared" si="12"/>
        <v>10</v>
      </c>
    </row>
    <row r="188" spans="1:17" ht="12.2" customHeight="1">
      <c r="A188" s="204"/>
      <c r="B188" s="206"/>
      <c r="C188" s="206"/>
      <c r="D188" s="206"/>
      <c r="E188" s="206"/>
      <c r="F188" s="206"/>
      <c r="G188" s="56" t="s">
        <v>1</v>
      </c>
      <c r="H188" s="61" t="s">
        <v>24</v>
      </c>
      <c r="I188" s="56" t="s">
        <v>55</v>
      </c>
      <c r="J188" s="56" t="s">
        <v>52</v>
      </c>
      <c r="K188" s="56" t="s">
        <v>53</v>
      </c>
      <c r="L188" s="15" t="s">
        <v>102</v>
      </c>
      <c r="M188" s="76">
        <v>2</v>
      </c>
      <c r="N188" s="15">
        <v>1</v>
      </c>
      <c r="O188" s="3" t="s">
        <v>89</v>
      </c>
      <c r="P188" s="15"/>
      <c r="Q188" s="65">
        <f t="shared" si="12"/>
        <v>2</v>
      </c>
    </row>
    <row r="189" spans="1:17" ht="12.2" customHeight="1">
      <c r="A189" s="204"/>
      <c r="B189" s="206" t="s">
        <v>24</v>
      </c>
      <c r="C189" s="206" t="s">
        <v>74</v>
      </c>
      <c r="D189" s="206" t="s">
        <v>23</v>
      </c>
      <c r="E189" s="206" t="s">
        <v>35</v>
      </c>
      <c r="F189" s="203">
        <v>39814</v>
      </c>
      <c r="G189" s="56" t="s">
        <v>0</v>
      </c>
      <c r="H189" s="61" t="s">
        <v>24</v>
      </c>
      <c r="I189" s="56" t="s">
        <v>54</v>
      </c>
      <c r="J189" s="56" t="s">
        <v>68</v>
      </c>
      <c r="K189" s="56" t="s">
        <v>53</v>
      </c>
      <c r="L189" s="15"/>
      <c r="M189" s="76">
        <v>20</v>
      </c>
      <c r="N189" s="15"/>
      <c r="O189" s="3"/>
      <c r="P189" s="15"/>
      <c r="Q189" s="65">
        <f t="shared" si="12"/>
        <v>0</v>
      </c>
    </row>
    <row r="190" spans="1:17" ht="12.2" customHeight="1">
      <c r="A190" s="180"/>
      <c r="B190" s="177"/>
      <c r="C190" s="177"/>
      <c r="D190" s="177"/>
      <c r="E190" s="177"/>
      <c r="F190" s="177"/>
      <c r="G190" s="80" t="s">
        <v>1</v>
      </c>
      <c r="H190" s="81" t="s">
        <v>24</v>
      </c>
      <c r="I190" s="80" t="s">
        <v>54</v>
      </c>
      <c r="J190" s="80" t="s">
        <v>68</v>
      </c>
      <c r="K190" s="80" t="s">
        <v>53</v>
      </c>
      <c r="L190" s="13" t="s">
        <v>102</v>
      </c>
      <c r="M190" s="82">
        <v>5</v>
      </c>
      <c r="N190" s="13">
        <v>1</v>
      </c>
      <c r="O190" s="83" t="s">
        <v>89</v>
      </c>
      <c r="P190" s="13"/>
      <c r="Q190" s="84">
        <f t="shared" si="12"/>
        <v>5</v>
      </c>
    </row>
    <row r="191" spans="1:17" ht="12.2" customHeight="1">
      <c r="A191" s="204"/>
      <c r="B191" s="206" t="s">
        <v>24</v>
      </c>
      <c r="C191" s="206" t="s">
        <v>73</v>
      </c>
      <c r="D191" s="206" t="s">
        <v>23</v>
      </c>
      <c r="E191" s="206" t="s">
        <v>35</v>
      </c>
      <c r="F191" s="203">
        <v>39814</v>
      </c>
      <c r="G191" s="56" t="s">
        <v>0</v>
      </c>
      <c r="H191" s="61" t="s">
        <v>24</v>
      </c>
      <c r="I191" s="56" t="s">
        <v>54</v>
      </c>
      <c r="J191" s="56" t="s">
        <v>68</v>
      </c>
      <c r="K191" s="56" t="s">
        <v>53</v>
      </c>
      <c r="L191" s="15" t="s">
        <v>102</v>
      </c>
      <c r="M191" s="76">
        <v>50</v>
      </c>
      <c r="N191" s="15">
        <v>1</v>
      </c>
      <c r="O191" s="3" t="s">
        <v>89</v>
      </c>
      <c r="P191" s="15"/>
      <c r="Q191" s="65">
        <f t="shared" si="12"/>
        <v>50</v>
      </c>
    </row>
    <row r="192" spans="1:17" ht="12.2" customHeight="1">
      <c r="A192" s="204"/>
      <c r="B192" s="206"/>
      <c r="C192" s="206"/>
      <c r="D192" s="206"/>
      <c r="E192" s="206"/>
      <c r="F192" s="206"/>
      <c r="G192" s="56" t="s">
        <v>1</v>
      </c>
      <c r="H192" s="61" t="s">
        <v>24</v>
      </c>
      <c r="I192" s="56" t="s">
        <v>54</v>
      </c>
      <c r="J192" s="56" t="s">
        <v>68</v>
      </c>
      <c r="K192" s="56" t="s">
        <v>53</v>
      </c>
      <c r="L192" s="15" t="s">
        <v>102</v>
      </c>
      <c r="M192" s="76">
        <v>5</v>
      </c>
      <c r="N192" s="15">
        <v>1</v>
      </c>
      <c r="O192" s="3" t="s">
        <v>89</v>
      </c>
      <c r="P192" s="15"/>
      <c r="Q192" s="65">
        <f t="shared" si="12"/>
        <v>5</v>
      </c>
    </row>
    <row r="193" spans="1:17" ht="12.2" customHeight="1" thickBot="1">
      <c r="A193" s="57"/>
      <c r="B193" s="56" t="s">
        <v>24</v>
      </c>
      <c r="C193" s="56" t="s">
        <v>72</v>
      </c>
      <c r="D193" s="56" t="s">
        <v>11</v>
      </c>
      <c r="E193" s="56" t="s">
        <v>69</v>
      </c>
      <c r="F193" s="60">
        <v>39814</v>
      </c>
      <c r="G193" s="56" t="s">
        <v>1</v>
      </c>
      <c r="H193" s="61" t="s">
        <v>24</v>
      </c>
      <c r="I193" s="56" t="s">
        <v>70</v>
      </c>
      <c r="J193" s="56" t="s">
        <v>47</v>
      </c>
      <c r="K193" s="56" t="s">
        <v>71</v>
      </c>
      <c r="L193" s="15" t="s">
        <v>102</v>
      </c>
      <c r="M193" s="76">
        <v>10</v>
      </c>
      <c r="N193" s="15">
        <v>1</v>
      </c>
      <c r="O193" s="3" t="s">
        <v>89</v>
      </c>
      <c r="P193" s="15"/>
      <c r="Q193" s="65">
        <f t="shared" si="12"/>
        <v>10</v>
      </c>
    </row>
    <row r="194" spans="1:17" ht="12.2" customHeight="1" thickBot="1">
      <c r="A194" s="174"/>
      <c r="B194" s="175"/>
      <c r="C194" s="175"/>
      <c r="D194" s="175"/>
      <c r="E194" s="175"/>
      <c r="F194" s="175"/>
      <c r="G194" s="175"/>
      <c r="H194" s="175"/>
      <c r="I194" s="175"/>
      <c r="J194" s="175"/>
      <c r="K194" s="175"/>
      <c r="L194" s="175"/>
      <c r="M194" s="175"/>
      <c r="N194" s="175"/>
      <c r="O194" s="175"/>
      <c r="P194" s="175"/>
      <c r="Q194" s="176"/>
    </row>
    <row r="195" spans="1:17" ht="12.2" customHeight="1" thickBot="1">
      <c r="A195" s="171" t="s">
        <v>129</v>
      </c>
      <c r="B195" s="172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72"/>
      <c r="N195" s="172"/>
      <c r="O195" s="172"/>
      <c r="P195" s="172"/>
      <c r="Q195" s="173"/>
    </row>
    <row r="196" spans="1:17" ht="12.2" customHeight="1">
      <c r="A196" s="204"/>
      <c r="B196" s="206" t="s">
        <v>24</v>
      </c>
      <c r="C196" s="206" t="s">
        <v>80</v>
      </c>
      <c r="D196" s="206" t="s">
        <v>19</v>
      </c>
      <c r="E196" s="206" t="s">
        <v>33</v>
      </c>
      <c r="F196" s="203">
        <v>40179</v>
      </c>
      <c r="G196" s="56" t="s">
        <v>0</v>
      </c>
      <c r="H196" s="61" t="s">
        <v>24</v>
      </c>
      <c r="I196" s="56" t="s">
        <v>62</v>
      </c>
      <c r="J196" s="56" t="s">
        <v>61</v>
      </c>
      <c r="K196" s="56" t="s">
        <v>29</v>
      </c>
      <c r="L196" s="15" t="s">
        <v>102</v>
      </c>
      <c r="M196" s="14">
        <v>20</v>
      </c>
      <c r="N196" s="15">
        <v>1</v>
      </c>
      <c r="O196" s="3" t="s">
        <v>89</v>
      </c>
      <c r="P196" s="15"/>
      <c r="Q196" s="65">
        <f t="shared" ref="Q196:Q207" si="13">M196*N196</f>
        <v>20</v>
      </c>
    </row>
    <row r="197" spans="1:17" ht="12.2" customHeight="1">
      <c r="A197" s="204"/>
      <c r="B197" s="206"/>
      <c r="C197" s="206"/>
      <c r="D197" s="206"/>
      <c r="E197" s="206"/>
      <c r="F197" s="206"/>
      <c r="G197" s="56" t="s">
        <v>1</v>
      </c>
      <c r="H197" s="61" t="s">
        <v>24</v>
      </c>
      <c r="I197" s="56" t="s">
        <v>62</v>
      </c>
      <c r="J197" s="56" t="s">
        <v>61</v>
      </c>
      <c r="K197" s="56" t="s">
        <v>29</v>
      </c>
      <c r="L197" s="15" t="s">
        <v>102</v>
      </c>
      <c r="M197" s="14">
        <v>0.1</v>
      </c>
      <c r="N197" s="15">
        <v>1</v>
      </c>
      <c r="O197" s="3" t="s">
        <v>89</v>
      </c>
      <c r="P197" s="15"/>
      <c r="Q197" s="65">
        <f t="shared" si="13"/>
        <v>0.1</v>
      </c>
    </row>
    <row r="198" spans="1:17" ht="12.2" customHeight="1">
      <c r="A198" s="204"/>
      <c r="B198" s="206" t="s">
        <v>24</v>
      </c>
      <c r="C198" s="206" t="s">
        <v>79</v>
      </c>
      <c r="D198" s="206" t="s">
        <v>20</v>
      </c>
      <c r="E198" s="206" t="s">
        <v>32</v>
      </c>
      <c r="F198" s="203">
        <v>40179</v>
      </c>
      <c r="G198" s="56" t="s">
        <v>0</v>
      </c>
      <c r="H198" s="61" t="s">
        <v>24</v>
      </c>
      <c r="I198" s="56" t="s">
        <v>63</v>
      </c>
      <c r="J198" s="56" t="s">
        <v>134</v>
      </c>
      <c r="K198" s="56" t="s">
        <v>64</v>
      </c>
      <c r="L198" s="15"/>
      <c r="M198" s="76">
        <v>50</v>
      </c>
      <c r="N198" s="15"/>
      <c r="O198" s="3"/>
      <c r="P198" s="15"/>
      <c r="Q198" s="65">
        <f t="shared" si="13"/>
        <v>0</v>
      </c>
    </row>
    <row r="199" spans="1:17" ht="12.2" customHeight="1">
      <c r="A199" s="204"/>
      <c r="B199" s="206"/>
      <c r="C199" s="206"/>
      <c r="D199" s="206"/>
      <c r="E199" s="206"/>
      <c r="F199" s="206"/>
      <c r="G199" s="56" t="s">
        <v>1</v>
      </c>
      <c r="H199" s="61" t="s">
        <v>24</v>
      </c>
      <c r="I199" s="56" t="s">
        <v>63</v>
      </c>
      <c r="J199" s="56" t="s">
        <v>134</v>
      </c>
      <c r="K199" s="56" t="s">
        <v>64</v>
      </c>
      <c r="L199" s="15" t="s">
        <v>102</v>
      </c>
      <c r="M199" s="76">
        <v>0.5</v>
      </c>
      <c r="N199" s="15">
        <v>1</v>
      </c>
      <c r="O199" s="3" t="s">
        <v>89</v>
      </c>
      <c r="P199" s="15"/>
      <c r="Q199" s="65">
        <f t="shared" si="13"/>
        <v>0.5</v>
      </c>
    </row>
    <row r="200" spans="1:17" ht="12.2" customHeight="1">
      <c r="A200" s="204"/>
      <c r="B200" s="206" t="s">
        <v>24</v>
      </c>
      <c r="C200" s="206" t="s">
        <v>117</v>
      </c>
      <c r="D200" s="206" t="s">
        <v>21</v>
      </c>
      <c r="E200" s="206" t="s">
        <v>31</v>
      </c>
      <c r="F200" s="203">
        <v>40179</v>
      </c>
      <c r="G200" s="56" t="s">
        <v>0</v>
      </c>
      <c r="H200" s="61" t="s">
        <v>24</v>
      </c>
      <c r="I200" s="56" t="s">
        <v>67</v>
      </c>
      <c r="J200" s="56" t="s">
        <v>65</v>
      </c>
      <c r="K200" s="56" t="s">
        <v>66</v>
      </c>
      <c r="L200" s="15"/>
      <c r="M200" s="76">
        <v>60</v>
      </c>
      <c r="N200" s="15"/>
      <c r="O200" s="3"/>
      <c r="P200" s="15"/>
      <c r="Q200" s="65">
        <f t="shared" si="13"/>
        <v>0</v>
      </c>
    </row>
    <row r="201" spans="1:17" ht="12.2" customHeight="1">
      <c r="A201" s="204"/>
      <c r="B201" s="206"/>
      <c r="C201" s="206"/>
      <c r="D201" s="206"/>
      <c r="E201" s="206"/>
      <c r="F201" s="206"/>
      <c r="G201" s="56" t="s">
        <v>1</v>
      </c>
      <c r="H201" s="61" t="s">
        <v>24</v>
      </c>
      <c r="I201" s="56" t="s">
        <v>67</v>
      </c>
      <c r="J201" s="56" t="s">
        <v>65</v>
      </c>
      <c r="K201" s="56" t="s">
        <v>66</v>
      </c>
      <c r="L201" s="15" t="s">
        <v>102</v>
      </c>
      <c r="M201" s="76">
        <v>1</v>
      </c>
      <c r="N201" s="15">
        <v>1</v>
      </c>
      <c r="O201" s="3" t="s">
        <v>89</v>
      </c>
      <c r="P201" s="15"/>
      <c r="Q201" s="65">
        <f t="shared" si="13"/>
        <v>1</v>
      </c>
    </row>
    <row r="202" spans="1:17" ht="12.2" customHeight="1">
      <c r="A202" s="204"/>
      <c r="B202" s="206" t="s">
        <v>24</v>
      </c>
      <c r="C202" s="206" t="s">
        <v>76</v>
      </c>
      <c r="D202" s="206" t="s">
        <v>22</v>
      </c>
      <c r="E202" s="206" t="s">
        <v>30</v>
      </c>
      <c r="F202" s="203">
        <v>40179</v>
      </c>
      <c r="G202" s="56" t="s">
        <v>0</v>
      </c>
      <c r="H202" s="61" t="s">
        <v>24</v>
      </c>
      <c r="I202" s="56" t="s">
        <v>55</v>
      </c>
      <c r="J202" s="56" t="s">
        <v>52</v>
      </c>
      <c r="K202" s="56" t="s">
        <v>53</v>
      </c>
      <c r="L202" s="15" t="s">
        <v>102</v>
      </c>
      <c r="M202" s="76">
        <v>60</v>
      </c>
      <c r="N202" s="15">
        <v>1</v>
      </c>
      <c r="O202" s="3" t="s">
        <v>89</v>
      </c>
      <c r="P202" s="15"/>
      <c r="Q202" s="65">
        <f t="shared" si="13"/>
        <v>60</v>
      </c>
    </row>
    <row r="203" spans="1:17" ht="12.2" customHeight="1">
      <c r="A203" s="204"/>
      <c r="B203" s="206"/>
      <c r="C203" s="206"/>
      <c r="D203" s="206"/>
      <c r="E203" s="206"/>
      <c r="F203" s="206"/>
      <c r="G203" s="56" t="s">
        <v>1</v>
      </c>
      <c r="H203" s="61" t="s">
        <v>24</v>
      </c>
      <c r="I203" s="56" t="s">
        <v>55</v>
      </c>
      <c r="J203" s="56" t="s">
        <v>52</v>
      </c>
      <c r="K203" s="56" t="s">
        <v>53</v>
      </c>
      <c r="L203" s="15" t="s">
        <v>102</v>
      </c>
      <c r="M203" s="76">
        <v>2</v>
      </c>
      <c r="N203" s="15">
        <v>1</v>
      </c>
      <c r="O203" s="3" t="s">
        <v>89</v>
      </c>
      <c r="P203" s="15"/>
      <c r="Q203" s="65">
        <f t="shared" si="13"/>
        <v>2</v>
      </c>
    </row>
    <row r="204" spans="1:17" ht="12.2" customHeight="1">
      <c r="A204" s="204"/>
      <c r="B204" s="206" t="s">
        <v>24</v>
      </c>
      <c r="C204" s="206" t="s">
        <v>73</v>
      </c>
      <c r="D204" s="206" t="s">
        <v>23</v>
      </c>
      <c r="E204" s="206" t="s">
        <v>35</v>
      </c>
      <c r="F204" s="203">
        <v>40179</v>
      </c>
      <c r="G204" s="56" t="s">
        <v>0</v>
      </c>
      <c r="H204" s="61" t="s">
        <v>24</v>
      </c>
      <c r="I204" s="56" t="s">
        <v>54</v>
      </c>
      <c r="J204" s="56" t="s">
        <v>68</v>
      </c>
      <c r="K204" s="56" t="s">
        <v>53</v>
      </c>
      <c r="L204" s="15"/>
      <c r="M204" s="76">
        <v>100</v>
      </c>
      <c r="N204" s="15"/>
      <c r="O204" s="3"/>
      <c r="P204" s="15"/>
      <c r="Q204" s="65">
        <f t="shared" si="13"/>
        <v>0</v>
      </c>
    </row>
    <row r="205" spans="1:17" ht="12.2" customHeight="1">
      <c r="A205" s="180"/>
      <c r="B205" s="177"/>
      <c r="C205" s="177"/>
      <c r="D205" s="177"/>
      <c r="E205" s="177"/>
      <c r="F205" s="177"/>
      <c r="G205" s="80" t="s">
        <v>1</v>
      </c>
      <c r="H205" s="81" t="s">
        <v>24</v>
      </c>
      <c r="I205" s="80" t="s">
        <v>54</v>
      </c>
      <c r="J205" s="80" t="s">
        <v>68</v>
      </c>
      <c r="K205" s="80" t="s">
        <v>53</v>
      </c>
      <c r="L205" s="13" t="s">
        <v>102</v>
      </c>
      <c r="M205" s="82">
        <v>5</v>
      </c>
      <c r="N205" s="13">
        <v>1</v>
      </c>
      <c r="O205" s="83" t="s">
        <v>89</v>
      </c>
      <c r="P205" s="13"/>
      <c r="Q205" s="84">
        <f t="shared" si="13"/>
        <v>5</v>
      </c>
    </row>
    <row r="206" spans="1:17" ht="12.2" customHeight="1">
      <c r="A206" s="204"/>
      <c r="B206" s="206" t="s">
        <v>24</v>
      </c>
      <c r="C206" s="206" t="s">
        <v>72</v>
      </c>
      <c r="D206" s="206" t="s">
        <v>11</v>
      </c>
      <c r="E206" s="206" t="s">
        <v>69</v>
      </c>
      <c r="F206" s="203">
        <v>40179</v>
      </c>
      <c r="G206" s="56" t="s">
        <v>0</v>
      </c>
      <c r="H206" s="61" t="s">
        <v>24</v>
      </c>
      <c r="I206" s="56" t="s">
        <v>70</v>
      </c>
      <c r="J206" s="56" t="s">
        <v>47</v>
      </c>
      <c r="K206" s="56" t="s">
        <v>71</v>
      </c>
      <c r="L206" s="15" t="s">
        <v>102</v>
      </c>
      <c r="M206" s="76">
        <v>10</v>
      </c>
      <c r="N206" s="15">
        <v>1</v>
      </c>
      <c r="O206" s="3" t="s">
        <v>89</v>
      </c>
      <c r="P206" s="15"/>
      <c r="Q206" s="65">
        <f t="shared" si="13"/>
        <v>10</v>
      </c>
    </row>
    <row r="207" spans="1:17" ht="12.2" customHeight="1" thickBot="1">
      <c r="A207" s="204"/>
      <c r="B207" s="206"/>
      <c r="C207" s="206"/>
      <c r="D207" s="206"/>
      <c r="E207" s="206"/>
      <c r="F207" s="203"/>
      <c r="G207" s="56" t="s">
        <v>1</v>
      </c>
      <c r="H207" s="61" t="s">
        <v>24</v>
      </c>
      <c r="I207" s="56" t="s">
        <v>70</v>
      </c>
      <c r="J207" s="56" t="s">
        <v>47</v>
      </c>
      <c r="K207" s="56" t="s">
        <v>71</v>
      </c>
      <c r="L207" s="15" t="s">
        <v>102</v>
      </c>
      <c r="M207" s="76">
        <v>10</v>
      </c>
      <c r="N207" s="15">
        <v>1</v>
      </c>
      <c r="O207" s="3" t="s">
        <v>89</v>
      </c>
      <c r="P207" s="15"/>
      <c r="Q207" s="65">
        <f t="shared" si="13"/>
        <v>10</v>
      </c>
    </row>
    <row r="208" spans="1:17" ht="12.2" customHeight="1" thickBot="1">
      <c r="A208" s="174"/>
      <c r="B208" s="175"/>
      <c r="C208" s="175"/>
      <c r="D208" s="175"/>
      <c r="E208" s="175"/>
      <c r="F208" s="175"/>
      <c r="G208" s="175"/>
      <c r="H208" s="175"/>
      <c r="I208" s="175"/>
      <c r="J208" s="175"/>
      <c r="K208" s="175"/>
      <c r="L208" s="175"/>
      <c r="M208" s="175"/>
      <c r="N208" s="175"/>
      <c r="O208" s="175"/>
      <c r="P208" s="175"/>
      <c r="Q208" s="176"/>
    </row>
    <row r="209" spans="1:17" ht="12.2" customHeight="1" thickBot="1">
      <c r="A209" s="171" t="s">
        <v>130</v>
      </c>
      <c r="B209" s="172"/>
      <c r="C209" s="172"/>
      <c r="D209" s="172"/>
      <c r="E209" s="172"/>
      <c r="F209" s="172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3"/>
    </row>
    <row r="210" spans="1:17" ht="12.2" customHeight="1">
      <c r="A210" s="57"/>
      <c r="B210" s="56" t="s">
        <v>24</v>
      </c>
      <c r="C210" s="56" t="s">
        <v>80</v>
      </c>
      <c r="D210" s="56" t="s">
        <v>19</v>
      </c>
      <c r="E210" s="56" t="s">
        <v>33</v>
      </c>
      <c r="F210" s="60">
        <v>40544</v>
      </c>
      <c r="G210" s="56" t="s">
        <v>1</v>
      </c>
      <c r="H210" s="61" t="s">
        <v>24</v>
      </c>
      <c r="I210" s="56" t="s">
        <v>62</v>
      </c>
      <c r="J210" s="56" t="s">
        <v>61</v>
      </c>
      <c r="K210" s="56" t="s">
        <v>29</v>
      </c>
      <c r="L210" s="15" t="s">
        <v>102</v>
      </c>
      <c r="M210" s="14">
        <v>0.1</v>
      </c>
      <c r="N210" s="15">
        <v>1</v>
      </c>
      <c r="O210" s="3" t="s">
        <v>89</v>
      </c>
      <c r="P210" s="15"/>
      <c r="Q210" s="65">
        <f t="shared" ref="Q210:Q215" si="14">M210*N210</f>
        <v>0.1</v>
      </c>
    </row>
    <row r="211" spans="1:17" ht="12.2" customHeight="1">
      <c r="A211" s="57"/>
      <c r="B211" s="56" t="s">
        <v>24</v>
      </c>
      <c r="C211" s="56" t="s">
        <v>79</v>
      </c>
      <c r="D211" s="56" t="s">
        <v>20</v>
      </c>
      <c r="E211" s="56" t="s">
        <v>32</v>
      </c>
      <c r="F211" s="60">
        <v>40544</v>
      </c>
      <c r="G211" s="56" t="s">
        <v>1</v>
      </c>
      <c r="H211" s="61" t="s">
        <v>24</v>
      </c>
      <c r="I211" s="56" t="s">
        <v>63</v>
      </c>
      <c r="J211" s="56" t="s">
        <v>134</v>
      </c>
      <c r="K211" s="56" t="s">
        <v>64</v>
      </c>
      <c r="L211" s="15" t="s">
        <v>102</v>
      </c>
      <c r="M211" s="76">
        <v>0.5</v>
      </c>
      <c r="N211" s="15">
        <v>1</v>
      </c>
      <c r="O211" s="3" t="s">
        <v>89</v>
      </c>
      <c r="P211" s="15"/>
      <c r="Q211" s="65">
        <f t="shared" si="14"/>
        <v>0.5</v>
      </c>
    </row>
    <row r="212" spans="1:17" ht="12.2" customHeight="1">
      <c r="A212" s="57"/>
      <c r="B212" s="56" t="s">
        <v>24</v>
      </c>
      <c r="C212" s="56" t="s">
        <v>117</v>
      </c>
      <c r="D212" s="56" t="s">
        <v>21</v>
      </c>
      <c r="E212" s="56" t="s">
        <v>31</v>
      </c>
      <c r="F212" s="60">
        <v>40544</v>
      </c>
      <c r="G212" s="56" t="s">
        <v>1</v>
      </c>
      <c r="H212" s="61" t="s">
        <v>24</v>
      </c>
      <c r="I212" s="56" t="s">
        <v>67</v>
      </c>
      <c r="J212" s="56" t="s">
        <v>65</v>
      </c>
      <c r="K212" s="56" t="s">
        <v>66</v>
      </c>
      <c r="L212" s="15" t="s">
        <v>102</v>
      </c>
      <c r="M212" s="76">
        <v>1</v>
      </c>
      <c r="N212" s="15">
        <v>1</v>
      </c>
      <c r="O212" s="3" t="s">
        <v>89</v>
      </c>
      <c r="P212" s="15"/>
      <c r="Q212" s="65">
        <f t="shared" si="14"/>
        <v>1</v>
      </c>
    </row>
    <row r="213" spans="1:17">
      <c r="A213" s="57"/>
      <c r="B213" s="56" t="s">
        <v>24</v>
      </c>
      <c r="C213" s="56" t="s">
        <v>76</v>
      </c>
      <c r="D213" s="56" t="s">
        <v>22</v>
      </c>
      <c r="E213" s="56" t="s">
        <v>30</v>
      </c>
      <c r="F213" s="60">
        <v>40544</v>
      </c>
      <c r="G213" s="56" t="s">
        <v>1</v>
      </c>
      <c r="H213" s="61" t="s">
        <v>24</v>
      </c>
      <c r="I213" s="56" t="s">
        <v>55</v>
      </c>
      <c r="J213" s="56" t="s">
        <v>52</v>
      </c>
      <c r="K213" s="56" t="s">
        <v>53</v>
      </c>
      <c r="L213" s="15" t="s">
        <v>102</v>
      </c>
      <c r="M213" s="76">
        <v>2</v>
      </c>
      <c r="N213" s="15">
        <v>1</v>
      </c>
      <c r="O213" s="3" t="s">
        <v>89</v>
      </c>
      <c r="P213" s="15"/>
      <c r="Q213" s="65">
        <f t="shared" si="14"/>
        <v>2</v>
      </c>
    </row>
    <row r="214" spans="1:17" ht="12.2" customHeight="1">
      <c r="A214" s="57"/>
      <c r="B214" s="56" t="s">
        <v>24</v>
      </c>
      <c r="C214" s="56" t="s">
        <v>73</v>
      </c>
      <c r="D214" s="56" t="s">
        <v>23</v>
      </c>
      <c r="E214" s="56" t="s">
        <v>35</v>
      </c>
      <c r="F214" s="60">
        <v>40544</v>
      </c>
      <c r="G214" s="56" t="s">
        <v>1</v>
      </c>
      <c r="H214" s="61" t="s">
        <v>24</v>
      </c>
      <c r="I214" s="56" t="s">
        <v>54</v>
      </c>
      <c r="J214" s="56" t="s">
        <v>68</v>
      </c>
      <c r="K214" s="56" t="s">
        <v>53</v>
      </c>
      <c r="L214" s="15" t="s">
        <v>102</v>
      </c>
      <c r="M214" s="76">
        <v>5</v>
      </c>
      <c r="N214" s="15">
        <v>1</v>
      </c>
      <c r="O214" s="3" t="s">
        <v>89</v>
      </c>
      <c r="P214" s="15"/>
      <c r="Q214" s="65">
        <f t="shared" si="14"/>
        <v>5</v>
      </c>
    </row>
    <row r="215" spans="1:17" ht="12.2" customHeight="1" thickBot="1">
      <c r="A215" s="95"/>
      <c r="B215" s="80" t="s">
        <v>24</v>
      </c>
      <c r="C215" s="80" t="s">
        <v>72</v>
      </c>
      <c r="D215" s="80" t="s">
        <v>11</v>
      </c>
      <c r="E215" s="80" t="s">
        <v>69</v>
      </c>
      <c r="F215" s="94">
        <v>40544</v>
      </c>
      <c r="G215" s="80" t="s">
        <v>1</v>
      </c>
      <c r="H215" s="81" t="s">
        <v>24</v>
      </c>
      <c r="I215" s="80" t="s">
        <v>70</v>
      </c>
      <c r="J215" s="80" t="s">
        <v>47</v>
      </c>
      <c r="K215" s="80" t="s">
        <v>71</v>
      </c>
      <c r="L215" s="13" t="s">
        <v>102</v>
      </c>
      <c r="M215" s="82">
        <v>10</v>
      </c>
      <c r="N215" s="13">
        <v>1</v>
      </c>
      <c r="O215" s="83" t="s">
        <v>89</v>
      </c>
      <c r="P215" s="13"/>
      <c r="Q215" s="84">
        <f t="shared" si="14"/>
        <v>10</v>
      </c>
    </row>
    <row r="216" spans="1:17" ht="12.2" customHeight="1" thickBot="1">
      <c r="A216" s="174"/>
      <c r="B216" s="175"/>
      <c r="C216" s="175"/>
      <c r="D216" s="175"/>
      <c r="E216" s="175"/>
      <c r="F216" s="175"/>
      <c r="G216" s="175"/>
      <c r="H216" s="175"/>
      <c r="I216" s="175"/>
      <c r="J216" s="175"/>
      <c r="K216" s="175"/>
      <c r="L216" s="175"/>
      <c r="M216" s="175"/>
      <c r="N216" s="175"/>
      <c r="O216" s="175"/>
      <c r="P216" s="175"/>
      <c r="Q216" s="176"/>
    </row>
    <row r="217" spans="1:17" ht="12.2" customHeight="1" thickBot="1">
      <c r="A217" s="171" t="s">
        <v>131</v>
      </c>
      <c r="B217" s="172"/>
      <c r="C217" s="172"/>
      <c r="D217" s="172"/>
      <c r="E217" s="172"/>
      <c r="F217" s="172"/>
      <c r="G217" s="172"/>
      <c r="H217" s="172"/>
      <c r="I217" s="172"/>
      <c r="J217" s="172"/>
      <c r="K217" s="172"/>
      <c r="L217" s="172"/>
      <c r="M217" s="172"/>
      <c r="N217" s="172"/>
      <c r="O217" s="172"/>
      <c r="P217" s="172"/>
      <c r="Q217" s="173"/>
    </row>
    <row r="218" spans="1:17" ht="12.2" customHeight="1">
      <c r="A218" s="57"/>
      <c r="B218" s="56" t="s">
        <v>24</v>
      </c>
      <c r="C218" s="56" t="s">
        <v>80</v>
      </c>
      <c r="D218" s="56" t="s">
        <v>19</v>
      </c>
      <c r="E218" s="56" t="s">
        <v>33</v>
      </c>
      <c r="F218" s="60">
        <v>40909</v>
      </c>
      <c r="G218" s="56" t="s">
        <v>1</v>
      </c>
      <c r="H218" s="61" t="s">
        <v>24</v>
      </c>
      <c r="I218" s="56" t="s">
        <v>62</v>
      </c>
      <c r="J218" s="56" t="s">
        <v>61</v>
      </c>
      <c r="K218" s="56" t="s">
        <v>29</v>
      </c>
      <c r="L218" s="15" t="s">
        <v>102</v>
      </c>
      <c r="M218" s="14">
        <v>0.1</v>
      </c>
      <c r="N218" s="15">
        <v>1</v>
      </c>
      <c r="O218" s="3" t="s">
        <v>89</v>
      </c>
      <c r="P218" s="15"/>
      <c r="Q218" s="65">
        <f t="shared" ref="Q218:Q223" si="15">M218*N218</f>
        <v>0.1</v>
      </c>
    </row>
    <row r="219" spans="1:17" ht="12.2" customHeight="1">
      <c r="A219" s="57"/>
      <c r="B219" s="56" t="s">
        <v>24</v>
      </c>
      <c r="C219" s="56" t="s">
        <v>79</v>
      </c>
      <c r="D219" s="56" t="s">
        <v>20</v>
      </c>
      <c r="E219" s="56" t="s">
        <v>32</v>
      </c>
      <c r="F219" s="60">
        <v>40909</v>
      </c>
      <c r="G219" s="56" t="s">
        <v>1</v>
      </c>
      <c r="H219" s="61" t="s">
        <v>24</v>
      </c>
      <c r="I219" s="56" t="s">
        <v>63</v>
      </c>
      <c r="J219" s="56" t="s">
        <v>134</v>
      </c>
      <c r="K219" s="56" t="s">
        <v>64</v>
      </c>
      <c r="L219" s="15" t="s">
        <v>102</v>
      </c>
      <c r="M219" s="76">
        <v>0.5</v>
      </c>
      <c r="N219" s="15">
        <v>1</v>
      </c>
      <c r="O219" s="3" t="s">
        <v>89</v>
      </c>
      <c r="P219" s="15"/>
      <c r="Q219" s="65">
        <f t="shared" si="15"/>
        <v>0.5</v>
      </c>
    </row>
    <row r="220" spans="1:17" ht="12.2" customHeight="1">
      <c r="A220" s="57"/>
      <c r="B220" s="56" t="s">
        <v>24</v>
      </c>
      <c r="C220" s="56" t="s">
        <v>117</v>
      </c>
      <c r="D220" s="56" t="s">
        <v>21</v>
      </c>
      <c r="E220" s="56" t="s">
        <v>31</v>
      </c>
      <c r="F220" s="60">
        <v>40909</v>
      </c>
      <c r="G220" s="56" t="s">
        <v>1</v>
      </c>
      <c r="H220" s="61" t="s">
        <v>24</v>
      </c>
      <c r="I220" s="56" t="s">
        <v>67</v>
      </c>
      <c r="J220" s="56" t="s">
        <v>65</v>
      </c>
      <c r="K220" s="56" t="s">
        <v>66</v>
      </c>
      <c r="L220" s="15" t="s">
        <v>102</v>
      </c>
      <c r="M220" s="76">
        <v>1</v>
      </c>
      <c r="N220" s="15">
        <v>1</v>
      </c>
      <c r="O220" s="3" t="s">
        <v>89</v>
      </c>
      <c r="P220" s="15"/>
      <c r="Q220" s="65">
        <f t="shared" si="15"/>
        <v>1</v>
      </c>
    </row>
    <row r="221" spans="1:17" ht="12.2" customHeight="1">
      <c r="A221" s="57"/>
      <c r="B221" s="56" t="s">
        <v>24</v>
      </c>
      <c r="C221" s="56" t="s">
        <v>76</v>
      </c>
      <c r="D221" s="56" t="s">
        <v>22</v>
      </c>
      <c r="E221" s="56" t="s">
        <v>30</v>
      </c>
      <c r="F221" s="60">
        <v>40909</v>
      </c>
      <c r="G221" s="56" t="s">
        <v>1</v>
      </c>
      <c r="H221" s="61" t="s">
        <v>24</v>
      </c>
      <c r="I221" s="56" t="s">
        <v>55</v>
      </c>
      <c r="J221" s="56" t="s">
        <v>52</v>
      </c>
      <c r="K221" s="56" t="s">
        <v>53</v>
      </c>
      <c r="L221" s="15" t="s">
        <v>102</v>
      </c>
      <c r="M221" s="76">
        <v>2</v>
      </c>
      <c r="N221" s="15">
        <v>1</v>
      </c>
      <c r="O221" s="3" t="s">
        <v>89</v>
      </c>
      <c r="P221" s="15"/>
      <c r="Q221" s="65">
        <f t="shared" si="15"/>
        <v>2</v>
      </c>
    </row>
    <row r="222" spans="1:17" ht="12.2" customHeight="1">
      <c r="A222" s="57"/>
      <c r="B222" s="56" t="s">
        <v>24</v>
      </c>
      <c r="C222" s="56" t="s">
        <v>73</v>
      </c>
      <c r="D222" s="56" t="s">
        <v>23</v>
      </c>
      <c r="E222" s="56" t="s">
        <v>35</v>
      </c>
      <c r="F222" s="60">
        <v>40909</v>
      </c>
      <c r="G222" s="56" t="s">
        <v>1</v>
      </c>
      <c r="H222" s="61" t="s">
        <v>24</v>
      </c>
      <c r="I222" s="56" t="s">
        <v>54</v>
      </c>
      <c r="J222" s="56" t="s">
        <v>68</v>
      </c>
      <c r="K222" s="56" t="s">
        <v>53</v>
      </c>
      <c r="L222" s="15" t="s">
        <v>102</v>
      </c>
      <c r="M222" s="76">
        <v>5</v>
      </c>
      <c r="N222" s="15">
        <v>1</v>
      </c>
      <c r="O222" s="3" t="s">
        <v>89</v>
      </c>
      <c r="P222" s="15"/>
      <c r="Q222" s="65">
        <f t="shared" si="15"/>
        <v>5</v>
      </c>
    </row>
    <row r="223" spans="1:17" ht="12.2" customHeight="1" thickBot="1">
      <c r="A223" s="95"/>
      <c r="B223" s="80" t="s">
        <v>24</v>
      </c>
      <c r="C223" s="80" t="s">
        <v>72</v>
      </c>
      <c r="D223" s="80" t="s">
        <v>11</v>
      </c>
      <c r="E223" s="80" t="s">
        <v>69</v>
      </c>
      <c r="F223" s="94">
        <v>40909</v>
      </c>
      <c r="G223" s="80" t="s">
        <v>1</v>
      </c>
      <c r="H223" s="81" t="s">
        <v>24</v>
      </c>
      <c r="I223" s="80" t="s">
        <v>70</v>
      </c>
      <c r="J223" s="80" t="s">
        <v>47</v>
      </c>
      <c r="K223" s="80" t="s">
        <v>71</v>
      </c>
      <c r="L223" s="13" t="s">
        <v>102</v>
      </c>
      <c r="M223" s="82">
        <v>10</v>
      </c>
      <c r="N223" s="13">
        <v>1</v>
      </c>
      <c r="O223" s="83" t="s">
        <v>89</v>
      </c>
      <c r="P223" s="13"/>
      <c r="Q223" s="84">
        <f t="shared" si="15"/>
        <v>10</v>
      </c>
    </row>
    <row r="224" spans="1:17" ht="12.2" customHeight="1" thickBot="1">
      <c r="A224" s="174"/>
      <c r="B224" s="175"/>
      <c r="C224" s="175"/>
      <c r="D224" s="175"/>
      <c r="E224" s="175"/>
      <c r="F224" s="175"/>
      <c r="G224" s="175"/>
      <c r="H224" s="175"/>
      <c r="I224" s="175"/>
      <c r="J224" s="175"/>
      <c r="K224" s="175"/>
      <c r="L224" s="175"/>
      <c r="M224" s="175"/>
      <c r="N224" s="175"/>
      <c r="O224" s="175"/>
      <c r="P224" s="175"/>
      <c r="Q224" s="176"/>
    </row>
    <row r="225" spans="1:17" ht="12.2" customHeight="1" thickBot="1">
      <c r="A225" s="171" t="s">
        <v>132</v>
      </c>
      <c r="B225" s="172"/>
      <c r="C225" s="172"/>
      <c r="D225" s="172"/>
      <c r="E225" s="172"/>
      <c r="F225" s="172"/>
      <c r="G225" s="172"/>
      <c r="H225" s="172"/>
      <c r="I225" s="172"/>
      <c r="J225" s="172"/>
      <c r="K225" s="172"/>
      <c r="L225" s="172"/>
      <c r="M225" s="172"/>
      <c r="N225" s="172"/>
      <c r="O225" s="172"/>
      <c r="P225" s="172"/>
      <c r="Q225" s="173"/>
    </row>
    <row r="226" spans="1:17" ht="12.2" customHeight="1">
      <c r="A226" s="204"/>
      <c r="B226" s="206" t="s">
        <v>24</v>
      </c>
      <c r="C226" s="206" t="s">
        <v>80</v>
      </c>
      <c r="D226" s="206" t="s">
        <v>19</v>
      </c>
      <c r="E226" s="206" t="s">
        <v>33</v>
      </c>
      <c r="F226" s="203">
        <v>41275</v>
      </c>
      <c r="G226" s="56" t="s">
        <v>0</v>
      </c>
      <c r="H226" s="61" t="s">
        <v>24</v>
      </c>
      <c r="I226" s="56" t="s">
        <v>62</v>
      </c>
      <c r="J226" s="56" t="s">
        <v>61</v>
      </c>
      <c r="K226" s="56" t="s">
        <v>29</v>
      </c>
      <c r="L226" s="15"/>
      <c r="M226" s="14">
        <v>20</v>
      </c>
      <c r="N226" s="15"/>
      <c r="O226" s="3"/>
      <c r="P226" s="15"/>
      <c r="Q226" s="65">
        <f>M226*N226</f>
        <v>0</v>
      </c>
    </row>
    <row r="227" spans="1:17" ht="12.2" customHeight="1">
      <c r="A227" s="204"/>
      <c r="B227" s="206"/>
      <c r="C227" s="206"/>
      <c r="D227" s="206"/>
      <c r="E227" s="206"/>
      <c r="F227" s="206"/>
      <c r="G227" s="56" t="s">
        <v>1</v>
      </c>
      <c r="H227" s="61" t="s">
        <v>24</v>
      </c>
      <c r="I227" s="56" t="s">
        <v>62</v>
      </c>
      <c r="J227" s="56" t="s">
        <v>61</v>
      </c>
      <c r="K227" s="56" t="s">
        <v>29</v>
      </c>
      <c r="L227" s="15"/>
      <c r="M227" s="14">
        <v>0.1</v>
      </c>
      <c r="N227" s="15"/>
      <c r="O227" s="3"/>
      <c r="P227" s="15"/>
      <c r="Q227" s="65">
        <f>M227*N227</f>
        <v>0</v>
      </c>
    </row>
    <row r="228" spans="1:17" ht="12.2" customHeight="1">
      <c r="A228" s="204"/>
      <c r="B228" s="206" t="s">
        <v>24</v>
      </c>
      <c r="C228" s="206" t="s">
        <v>79</v>
      </c>
      <c r="D228" s="206" t="s">
        <v>20</v>
      </c>
      <c r="E228" s="206" t="s">
        <v>32</v>
      </c>
      <c r="F228" s="203">
        <v>41275</v>
      </c>
      <c r="G228" s="56" t="s">
        <v>0</v>
      </c>
      <c r="H228" s="61" t="s">
        <v>24</v>
      </c>
      <c r="I228" s="56" t="s">
        <v>63</v>
      </c>
      <c r="J228" s="56" t="s">
        <v>134</v>
      </c>
      <c r="K228" s="56" t="s">
        <v>64</v>
      </c>
      <c r="L228" s="15"/>
      <c r="M228" s="76">
        <v>20</v>
      </c>
      <c r="N228" s="15"/>
      <c r="O228" s="3"/>
      <c r="P228" s="15"/>
      <c r="Q228" s="65">
        <f>M228*N228</f>
        <v>0</v>
      </c>
    </row>
    <row r="229" spans="1:17" ht="12.2" customHeight="1">
      <c r="A229" s="204"/>
      <c r="B229" s="206"/>
      <c r="C229" s="206"/>
      <c r="D229" s="206"/>
      <c r="E229" s="206"/>
      <c r="F229" s="203"/>
      <c r="G229" s="56" t="s">
        <v>1</v>
      </c>
      <c r="H229" s="61" t="s">
        <v>24</v>
      </c>
      <c r="I229" s="56" t="s">
        <v>63</v>
      </c>
      <c r="J229" s="56" t="s">
        <v>134</v>
      </c>
      <c r="K229" s="56" t="s">
        <v>64</v>
      </c>
      <c r="L229" s="15" t="s">
        <v>102</v>
      </c>
      <c r="M229" s="76">
        <v>0.5</v>
      </c>
      <c r="N229" s="15">
        <v>1</v>
      </c>
      <c r="O229" s="3" t="s">
        <v>89</v>
      </c>
      <c r="P229" s="15"/>
      <c r="Q229" s="65">
        <f>M229*N229</f>
        <v>0.5</v>
      </c>
    </row>
    <row r="230" spans="1:17" ht="12.2" customHeight="1">
      <c r="A230" s="204"/>
      <c r="B230" s="206" t="s">
        <v>24</v>
      </c>
      <c r="C230" s="206" t="s">
        <v>117</v>
      </c>
      <c r="D230" s="206" t="s">
        <v>21</v>
      </c>
      <c r="E230" s="206" t="s">
        <v>31</v>
      </c>
      <c r="F230" s="203">
        <v>41275</v>
      </c>
      <c r="G230" s="56" t="s">
        <v>0</v>
      </c>
      <c r="H230" s="61" t="s">
        <v>24</v>
      </c>
      <c r="I230" s="56" t="s">
        <v>67</v>
      </c>
      <c r="J230" s="56" t="s">
        <v>65</v>
      </c>
      <c r="K230" s="56" t="s">
        <v>66</v>
      </c>
      <c r="L230" s="15"/>
      <c r="M230" s="76">
        <v>20</v>
      </c>
      <c r="N230" s="15"/>
      <c r="O230" s="3"/>
      <c r="P230" s="15"/>
      <c r="Q230" s="65">
        <f t="shared" ref="Q230:Q231" si="16">M230*N230</f>
        <v>0</v>
      </c>
    </row>
    <row r="231" spans="1:17" ht="12.2" customHeight="1">
      <c r="A231" s="204"/>
      <c r="B231" s="206"/>
      <c r="C231" s="206"/>
      <c r="D231" s="206"/>
      <c r="E231" s="206"/>
      <c r="F231" s="206"/>
      <c r="G231" s="56" t="s">
        <v>1</v>
      </c>
      <c r="H231" s="61" t="s">
        <v>24</v>
      </c>
      <c r="I231" s="56" t="s">
        <v>67</v>
      </c>
      <c r="J231" s="56" t="s">
        <v>65</v>
      </c>
      <c r="K231" s="56" t="s">
        <v>66</v>
      </c>
      <c r="L231" s="15" t="s">
        <v>102</v>
      </c>
      <c r="M231" s="76">
        <v>1</v>
      </c>
      <c r="N231" s="15">
        <v>1</v>
      </c>
      <c r="O231" s="3" t="s">
        <v>89</v>
      </c>
      <c r="P231" s="15"/>
      <c r="Q231" s="65">
        <f t="shared" si="16"/>
        <v>1</v>
      </c>
    </row>
    <row r="232" spans="1:17" ht="12.2" customHeight="1">
      <c r="A232" s="204"/>
      <c r="B232" s="206" t="s">
        <v>24</v>
      </c>
      <c r="C232" s="206" t="s">
        <v>76</v>
      </c>
      <c r="D232" s="206" t="s">
        <v>22</v>
      </c>
      <c r="E232" s="206" t="s">
        <v>30</v>
      </c>
      <c r="F232" s="203">
        <v>41275</v>
      </c>
      <c r="G232" s="56" t="s">
        <v>0</v>
      </c>
      <c r="H232" s="61" t="s">
        <v>24</v>
      </c>
      <c r="I232" s="56" t="s">
        <v>55</v>
      </c>
      <c r="J232" s="56" t="s">
        <v>52</v>
      </c>
      <c r="K232" s="56" t="s">
        <v>53</v>
      </c>
      <c r="L232" s="15"/>
      <c r="M232" s="76">
        <v>20</v>
      </c>
      <c r="N232" s="15"/>
      <c r="O232" s="3"/>
      <c r="P232" s="15"/>
      <c r="Q232" s="65">
        <f>M232*N232</f>
        <v>0</v>
      </c>
    </row>
    <row r="233" spans="1:17" ht="12.2" customHeight="1">
      <c r="A233" s="204"/>
      <c r="B233" s="206"/>
      <c r="C233" s="206"/>
      <c r="D233" s="206"/>
      <c r="E233" s="206"/>
      <c r="F233" s="206"/>
      <c r="G233" s="56" t="s">
        <v>1</v>
      </c>
      <c r="H233" s="61" t="s">
        <v>24</v>
      </c>
      <c r="I233" s="56" t="s">
        <v>55</v>
      </c>
      <c r="J233" s="56" t="s">
        <v>52</v>
      </c>
      <c r="K233" s="56" t="s">
        <v>53</v>
      </c>
      <c r="L233" s="15" t="s">
        <v>102</v>
      </c>
      <c r="M233" s="76">
        <v>2</v>
      </c>
      <c r="N233" s="15">
        <v>1</v>
      </c>
      <c r="O233" s="3" t="s">
        <v>89</v>
      </c>
      <c r="P233" s="15"/>
      <c r="Q233" s="65">
        <f>M233*N233</f>
        <v>2</v>
      </c>
    </row>
    <row r="234" spans="1:17" ht="12.2" customHeight="1">
      <c r="A234" s="204"/>
      <c r="B234" s="206" t="s">
        <v>24</v>
      </c>
      <c r="C234" s="206" t="s">
        <v>73</v>
      </c>
      <c r="D234" s="206" t="s">
        <v>23</v>
      </c>
      <c r="E234" s="206" t="s">
        <v>35</v>
      </c>
      <c r="F234" s="203">
        <v>41275</v>
      </c>
      <c r="G234" s="56" t="s">
        <v>0</v>
      </c>
      <c r="H234" s="61" t="s">
        <v>24</v>
      </c>
      <c r="I234" s="56" t="s">
        <v>54</v>
      </c>
      <c r="J234" s="56" t="s">
        <v>68</v>
      </c>
      <c r="K234" s="56" t="s">
        <v>53</v>
      </c>
      <c r="L234" s="15"/>
      <c r="M234" s="76">
        <v>20</v>
      </c>
      <c r="N234" s="15"/>
      <c r="O234" s="3"/>
      <c r="P234" s="15"/>
      <c r="Q234" s="65">
        <f>M234*N234</f>
        <v>0</v>
      </c>
    </row>
    <row r="235" spans="1:17" ht="12.2" customHeight="1">
      <c r="A235" s="204"/>
      <c r="B235" s="206"/>
      <c r="C235" s="206"/>
      <c r="D235" s="206"/>
      <c r="E235" s="206"/>
      <c r="F235" s="206"/>
      <c r="G235" s="56" t="s">
        <v>1</v>
      </c>
      <c r="H235" s="61" t="s">
        <v>24</v>
      </c>
      <c r="I235" s="56" t="s">
        <v>54</v>
      </c>
      <c r="J235" s="56" t="s">
        <v>68</v>
      </c>
      <c r="K235" s="56" t="s">
        <v>53</v>
      </c>
      <c r="L235" s="15"/>
      <c r="M235" s="76">
        <v>5</v>
      </c>
      <c r="N235" s="15"/>
      <c r="O235" s="3"/>
      <c r="P235" s="15"/>
      <c r="Q235" s="65">
        <f>M235*N235</f>
        <v>0</v>
      </c>
    </row>
    <row r="236" spans="1:17" ht="12.2" customHeight="1" thickBot="1">
      <c r="A236" s="95"/>
      <c r="B236" s="80" t="s">
        <v>24</v>
      </c>
      <c r="C236" s="80" t="s">
        <v>72</v>
      </c>
      <c r="D236" s="80" t="s">
        <v>11</v>
      </c>
      <c r="E236" s="80" t="s">
        <v>69</v>
      </c>
      <c r="F236" s="94">
        <v>41275</v>
      </c>
      <c r="G236" s="80" t="s">
        <v>1</v>
      </c>
      <c r="H236" s="81" t="s">
        <v>24</v>
      </c>
      <c r="I236" s="80" t="s">
        <v>70</v>
      </c>
      <c r="J236" s="80" t="s">
        <v>47</v>
      </c>
      <c r="K236" s="80" t="s">
        <v>71</v>
      </c>
      <c r="L236" s="13" t="s">
        <v>102</v>
      </c>
      <c r="M236" s="82">
        <v>10</v>
      </c>
      <c r="N236" s="13">
        <v>1</v>
      </c>
      <c r="O236" s="83" t="s">
        <v>89</v>
      </c>
      <c r="P236" s="13"/>
      <c r="Q236" s="84">
        <f>M236*N236</f>
        <v>10</v>
      </c>
    </row>
    <row r="237" spans="1:17" ht="12.2" customHeight="1" thickBot="1">
      <c r="A237" s="174"/>
      <c r="B237" s="175"/>
      <c r="C237" s="175"/>
      <c r="D237" s="175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  <c r="Q237" s="176"/>
    </row>
    <row r="238" spans="1:17" ht="12.2" customHeight="1" thickBot="1">
      <c r="A238" s="171" t="s">
        <v>133</v>
      </c>
      <c r="B238" s="172"/>
      <c r="C238" s="172"/>
      <c r="D238" s="172"/>
      <c r="E238" s="172"/>
      <c r="F238" s="172"/>
      <c r="G238" s="172"/>
      <c r="H238" s="172"/>
      <c r="I238" s="172"/>
      <c r="J238" s="172"/>
      <c r="K238" s="172"/>
      <c r="L238" s="172"/>
      <c r="M238" s="172"/>
      <c r="N238" s="172"/>
      <c r="O238" s="172"/>
      <c r="P238" s="172"/>
      <c r="Q238" s="173"/>
    </row>
    <row r="239" spans="1:17" ht="12.2" customHeight="1">
      <c r="A239" s="57"/>
      <c r="B239" s="56" t="s">
        <v>24</v>
      </c>
      <c r="C239" s="56" t="s">
        <v>82</v>
      </c>
      <c r="D239" s="58" t="s">
        <v>17</v>
      </c>
      <c r="E239" s="59" t="s">
        <v>28</v>
      </c>
      <c r="F239" s="60">
        <v>41640</v>
      </c>
      <c r="G239" s="56" t="s">
        <v>1</v>
      </c>
      <c r="H239" s="61" t="s">
        <v>24</v>
      </c>
      <c r="I239" s="61" t="s">
        <v>57</v>
      </c>
      <c r="J239" s="61" t="s">
        <v>58</v>
      </c>
      <c r="K239" s="61" t="s">
        <v>29</v>
      </c>
      <c r="L239" s="15"/>
      <c r="M239" s="14">
        <v>30</v>
      </c>
      <c r="N239" s="15"/>
      <c r="O239" s="3"/>
      <c r="P239" s="15"/>
      <c r="Q239" s="65">
        <f>M239*N239</f>
        <v>0</v>
      </c>
    </row>
    <row r="240" spans="1:17" ht="12.2" customHeight="1">
      <c r="A240" s="57"/>
      <c r="B240" s="58" t="s">
        <v>24</v>
      </c>
      <c r="C240" s="56" t="s">
        <v>81</v>
      </c>
      <c r="D240" s="58" t="s">
        <v>18</v>
      </c>
      <c r="E240" s="59" t="s">
        <v>34</v>
      </c>
      <c r="F240" s="60">
        <v>41640</v>
      </c>
      <c r="G240" s="56" t="s">
        <v>1</v>
      </c>
      <c r="H240" s="61" t="s">
        <v>24</v>
      </c>
      <c r="I240" s="61" t="s">
        <v>60</v>
      </c>
      <c r="J240" s="61" t="s">
        <v>59</v>
      </c>
      <c r="K240" s="61" t="s">
        <v>36</v>
      </c>
      <c r="L240" s="15"/>
      <c r="M240" s="14">
        <v>30</v>
      </c>
      <c r="N240" s="15"/>
      <c r="O240" s="3"/>
      <c r="P240" s="15"/>
      <c r="Q240" s="65">
        <f t="shared" ref="Q240" si="17">M240*N240</f>
        <v>0</v>
      </c>
    </row>
    <row r="241" spans="1:17" ht="12.2" customHeight="1">
      <c r="A241" s="57"/>
      <c r="B241" s="56" t="s">
        <v>24</v>
      </c>
      <c r="C241" s="56" t="s">
        <v>80</v>
      </c>
      <c r="D241" s="56" t="s">
        <v>19</v>
      </c>
      <c r="E241" s="56" t="s">
        <v>33</v>
      </c>
      <c r="F241" s="60">
        <v>41640</v>
      </c>
      <c r="G241" s="56" t="s">
        <v>1</v>
      </c>
      <c r="H241" s="61" t="s">
        <v>24</v>
      </c>
      <c r="I241" s="56" t="s">
        <v>62</v>
      </c>
      <c r="J241" s="56" t="s">
        <v>61</v>
      </c>
      <c r="K241" s="56" t="s">
        <v>29</v>
      </c>
      <c r="L241" s="15"/>
      <c r="M241" s="14">
        <v>0.1</v>
      </c>
      <c r="N241" s="15"/>
      <c r="O241" s="3"/>
      <c r="P241" s="15"/>
      <c r="Q241" s="65">
        <f>M241*N241</f>
        <v>0</v>
      </c>
    </row>
    <row r="242" spans="1:17" ht="12.2" customHeight="1">
      <c r="A242" s="57"/>
      <c r="B242" s="56" t="s">
        <v>24</v>
      </c>
      <c r="C242" s="56" t="s">
        <v>79</v>
      </c>
      <c r="D242" s="56" t="s">
        <v>20</v>
      </c>
      <c r="E242" s="56" t="s">
        <v>32</v>
      </c>
      <c r="F242" s="60">
        <v>41640</v>
      </c>
      <c r="G242" s="56" t="s">
        <v>1</v>
      </c>
      <c r="H242" s="61" t="s">
        <v>24</v>
      </c>
      <c r="I242" s="56" t="s">
        <v>63</v>
      </c>
      <c r="J242" s="56" t="s">
        <v>134</v>
      </c>
      <c r="K242" s="56" t="s">
        <v>64</v>
      </c>
      <c r="L242" s="15"/>
      <c r="M242" s="76">
        <v>0.5</v>
      </c>
      <c r="N242" s="15"/>
      <c r="O242" s="3"/>
      <c r="P242" s="15"/>
      <c r="Q242" s="65">
        <f>M242*N242</f>
        <v>0</v>
      </c>
    </row>
    <row r="243" spans="1:17" ht="12.2" customHeight="1">
      <c r="A243" s="57"/>
      <c r="B243" s="56" t="s">
        <v>24</v>
      </c>
      <c r="C243" s="56" t="s">
        <v>117</v>
      </c>
      <c r="D243" s="56" t="s">
        <v>21</v>
      </c>
      <c r="E243" s="56" t="s">
        <v>31</v>
      </c>
      <c r="F243" s="60">
        <v>41640</v>
      </c>
      <c r="G243" s="56" t="s">
        <v>1</v>
      </c>
      <c r="H243" s="61" t="s">
        <v>24</v>
      </c>
      <c r="I243" s="56" t="s">
        <v>67</v>
      </c>
      <c r="J243" s="56" t="s">
        <v>65</v>
      </c>
      <c r="K243" s="56" t="s">
        <v>66</v>
      </c>
      <c r="L243" s="15" t="s">
        <v>102</v>
      </c>
      <c r="M243" s="76">
        <v>1</v>
      </c>
      <c r="N243" s="15">
        <v>1</v>
      </c>
      <c r="O243" s="3" t="s">
        <v>89</v>
      </c>
      <c r="P243" s="15"/>
      <c r="Q243" s="65">
        <f>M243*N243</f>
        <v>1</v>
      </c>
    </row>
    <row r="244" spans="1:17" ht="12.2" customHeight="1">
      <c r="A244" s="57"/>
      <c r="B244" s="56" t="s">
        <v>24</v>
      </c>
      <c r="C244" s="56" t="s">
        <v>76</v>
      </c>
      <c r="D244" s="56" t="s">
        <v>22</v>
      </c>
      <c r="E244" s="56" t="s">
        <v>30</v>
      </c>
      <c r="F244" s="60">
        <v>41640</v>
      </c>
      <c r="G244" s="56" t="s">
        <v>1</v>
      </c>
      <c r="H244" s="61" t="s">
        <v>24</v>
      </c>
      <c r="I244" s="56" t="s">
        <v>55</v>
      </c>
      <c r="J244" s="56" t="s">
        <v>52</v>
      </c>
      <c r="K244" s="56" t="s">
        <v>53</v>
      </c>
      <c r="L244" s="15" t="s">
        <v>102</v>
      </c>
      <c r="M244" s="76">
        <v>2</v>
      </c>
      <c r="N244" s="15">
        <v>1</v>
      </c>
      <c r="O244" s="3" t="s">
        <v>89</v>
      </c>
      <c r="P244" s="15"/>
      <c r="Q244" s="65">
        <f>M244*N244</f>
        <v>2</v>
      </c>
    </row>
    <row r="245" spans="1:17" ht="12.2" customHeight="1" thickBot="1">
      <c r="A245" s="95"/>
      <c r="B245" s="80" t="s">
        <v>24</v>
      </c>
      <c r="C245" s="80" t="s">
        <v>73</v>
      </c>
      <c r="D245" s="80" t="s">
        <v>23</v>
      </c>
      <c r="E245" s="80" t="s">
        <v>35</v>
      </c>
      <c r="F245" s="94">
        <v>41640</v>
      </c>
      <c r="G245" s="80" t="s">
        <v>1</v>
      </c>
      <c r="H245" s="81" t="s">
        <v>24</v>
      </c>
      <c r="I245" s="80" t="s">
        <v>54</v>
      </c>
      <c r="J245" s="80" t="s">
        <v>68</v>
      </c>
      <c r="K245" s="80" t="s">
        <v>53</v>
      </c>
      <c r="L245" s="13"/>
      <c r="M245" s="82">
        <v>5</v>
      </c>
      <c r="N245" s="13"/>
      <c r="O245" s="83"/>
      <c r="P245" s="13"/>
      <c r="Q245" s="84">
        <f>M245*N245</f>
        <v>0</v>
      </c>
    </row>
    <row r="246" spans="1:17" ht="12.2" customHeight="1" thickBot="1">
      <c r="A246" s="174"/>
      <c r="B246" s="175"/>
      <c r="C246" s="175"/>
      <c r="D246" s="175"/>
      <c r="E246" s="175"/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6"/>
    </row>
    <row r="247" spans="1:17" ht="12.2" customHeight="1"/>
    <row r="248" spans="1:17" ht="12.2" customHeight="1"/>
    <row r="249" spans="1:17" ht="12.2" customHeight="1"/>
    <row r="250" spans="1:17" ht="12.2" customHeight="1"/>
    <row r="251" spans="1:17" ht="12.2" customHeight="1"/>
    <row r="252" spans="1:17" ht="12.2" customHeight="1"/>
    <row r="253" spans="1:17" ht="12.2" customHeight="1"/>
    <row r="254" spans="1:17" ht="12.2" customHeight="1"/>
    <row r="255" spans="1:17" ht="12.2" customHeight="1"/>
    <row r="256" spans="1:17" ht="12.2" customHeight="1"/>
    <row r="257" ht="12.2" customHeight="1"/>
    <row r="258" ht="12.2" customHeight="1"/>
    <row r="259" ht="12.2" customHeight="1"/>
  </sheetData>
  <mergeCells count="582">
    <mergeCell ref="C96:C97"/>
    <mergeCell ref="D96:D97"/>
    <mergeCell ref="E96:E97"/>
    <mergeCell ref="A135:A136"/>
    <mergeCell ref="B135:B136"/>
    <mergeCell ref="C135:C136"/>
    <mergeCell ref="D121:D122"/>
    <mergeCell ref="E121:E122"/>
    <mergeCell ref="A119:A120"/>
    <mergeCell ref="C163:C164"/>
    <mergeCell ref="D163:D164"/>
    <mergeCell ref="E163:E164"/>
    <mergeCell ref="A149:A150"/>
    <mergeCell ref="B149:B150"/>
    <mergeCell ref="C149:C150"/>
    <mergeCell ref="D149:D150"/>
    <mergeCell ref="E149:E150"/>
    <mergeCell ref="D109:D110"/>
    <mergeCell ref="E109:E110"/>
    <mergeCell ref="D204:D205"/>
    <mergeCell ref="A12:A13"/>
    <mergeCell ref="B12:B13"/>
    <mergeCell ref="C12:C13"/>
    <mergeCell ref="D12:D13"/>
    <mergeCell ref="E12:E13"/>
    <mergeCell ref="A44:A45"/>
    <mergeCell ref="B44:B45"/>
    <mergeCell ref="C44:C45"/>
    <mergeCell ref="D44:D45"/>
    <mergeCell ref="E44:E45"/>
    <mergeCell ref="A29:A30"/>
    <mergeCell ref="B29:B30"/>
    <mergeCell ref="C29:C30"/>
    <mergeCell ref="D29:D30"/>
    <mergeCell ref="E29:E30"/>
    <mergeCell ref="A17:A18"/>
    <mergeCell ref="B17:B18"/>
    <mergeCell ref="C17:C18"/>
    <mergeCell ref="D17:D18"/>
    <mergeCell ref="E17:E18"/>
    <mergeCell ref="A19:A20"/>
    <mergeCell ref="B19:B20"/>
    <mergeCell ref="C19:C20"/>
    <mergeCell ref="C161:C162"/>
    <mergeCell ref="E161:E162"/>
    <mergeCell ref="B145:B146"/>
    <mergeCell ref="C145:C146"/>
    <mergeCell ref="A228:A229"/>
    <mergeCell ref="B228:B229"/>
    <mergeCell ref="C228:C229"/>
    <mergeCell ref="D228:D229"/>
    <mergeCell ref="E228:E229"/>
    <mergeCell ref="A198:A199"/>
    <mergeCell ref="B198:B199"/>
    <mergeCell ref="C198:C199"/>
    <mergeCell ref="D198:D199"/>
    <mergeCell ref="E198:E199"/>
    <mergeCell ref="A200:A201"/>
    <mergeCell ref="B200:B201"/>
    <mergeCell ref="C200:C201"/>
    <mergeCell ref="D200:D201"/>
    <mergeCell ref="E200:E201"/>
    <mergeCell ref="A202:A203"/>
    <mergeCell ref="B202:B203"/>
    <mergeCell ref="C202:C203"/>
    <mergeCell ref="D202:D203"/>
    <mergeCell ref="E202:E203"/>
    <mergeCell ref="D135:D136"/>
    <mergeCell ref="E135:E136"/>
    <mergeCell ref="A133:A134"/>
    <mergeCell ref="B133:B134"/>
    <mergeCell ref="A151:A152"/>
    <mergeCell ref="B151:B152"/>
    <mergeCell ref="C151:C152"/>
    <mergeCell ref="D151:D152"/>
    <mergeCell ref="E151:E152"/>
    <mergeCell ref="A137:A138"/>
    <mergeCell ref="B137:B138"/>
    <mergeCell ref="C137:C138"/>
    <mergeCell ref="D137:D138"/>
    <mergeCell ref="E137:E138"/>
    <mergeCell ref="A181:A182"/>
    <mergeCell ref="B181:B182"/>
    <mergeCell ref="C181:C182"/>
    <mergeCell ref="D181:D182"/>
    <mergeCell ref="E181:E182"/>
    <mergeCell ref="A165:A166"/>
    <mergeCell ref="B165:B166"/>
    <mergeCell ref="C165:C166"/>
    <mergeCell ref="D165:D166"/>
    <mergeCell ref="E165:E166"/>
    <mergeCell ref="D169:D170"/>
    <mergeCell ref="C177:C178"/>
    <mergeCell ref="B177:B178"/>
    <mergeCell ref="A179:A180"/>
    <mergeCell ref="B179:B180"/>
    <mergeCell ref="C179:C180"/>
    <mergeCell ref="D179:D180"/>
    <mergeCell ref="E179:E180"/>
    <mergeCell ref="A183:A184"/>
    <mergeCell ref="B183:B184"/>
    <mergeCell ref="C183:C184"/>
    <mergeCell ref="D183:D184"/>
    <mergeCell ref="E183:E184"/>
    <mergeCell ref="A34:A35"/>
    <mergeCell ref="B34:B35"/>
    <mergeCell ref="C34:C35"/>
    <mergeCell ref="D34:D35"/>
    <mergeCell ref="E34:E35"/>
    <mergeCell ref="A48:A49"/>
    <mergeCell ref="B48:B49"/>
    <mergeCell ref="C48:C49"/>
    <mergeCell ref="D48:D49"/>
    <mergeCell ref="E48:E49"/>
    <mergeCell ref="A167:A168"/>
    <mergeCell ref="B167:B168"/>
    <mergeCell ref="C167:C168"/>
    <mergeCell ref="D167:D168"/>
    <mergeCell ref="A36:A37"/>
    <mergeCell ref="B36:B37"/>
    <mergeCell ref="A169:A170"/>
    <mergeCell ref="B169:B170"/>
    <mergeCell ref="C169:C170"/>
    <mergeCell ref="A187:A188"/>
    <mergeCell ref="B187:B188"/>
    <mergeCell ref="C187:C188"/>
    <mergeCell ref="D187:D188"/>
    <mergeCell ref="E187:E188"/>
    <mergeCell ref="A185:A186"/>
    <mergeCell ref="B185:B186"/>
    <mergeCell ref="C185:C186"/>
    <mergeCell ref="D185:D186"/>
    <mergeCell ref="E185:E186"/>
    <mergeCell ref="E204:E205"/>
    <mergeCell ref="A234:A235"/>
    <mergeCell ref="B234:B235"/>
    <mergeCell ref="C234:C235"/>
    <mergeCell ref="D234:D235"/>
    <mergeCell ref="E234:E235"/>
    <mergeCell ref="E232:E233"/>
    <mergeCell ref="D232:D233"/>
    <mergeCell ref="A232:A233"/>
    <mergeCell ref="B232:B233"/>
    <mergeCell ref="C232:C233"/>
    <mergeCell ref="A230:A231"/>
    <mergeCell ref="B230:B231"/>
    <mergeCell ref="C230:C231"/>
    <mergeCell ref="D230:D231"/>
    <mergeCell ref="E230:E231"/>
    <mergeCell ref="E226:E227"/>
    <mergeCell ref="A226:A227"/>
    <mergeCell ref="B226:B227"/>
    <mergeCell ref="C226:C227"/>
    <mergeCell ref="E206:E207"/>
    <mergeCell ref="A204:A205"/>
    <mergeCell ref="B204:B205"/>
    <mergeCell ref="C204:C205"/>
    <mergeCell ref="A189:A190"/>
    <mergeCell ref="B189:B190"/>
    <mergeCell ref="C189:C190"/>
    <mergeCell ref="D189:D190"/>
    <mergeCell ref="E189:E190"/>
    <mergeCell ref="A191:A192"/>
    <mergeCell ref="B191:B192"/>
    <mergeCell ref="C191:C192"/>
    <mergeCell ref="D191:D192"/>
    <mergeCell ref="E191:E192"/>
    <mergeCell ref="D19:D20"/>
    <mergeCell ref="A85:A86"/>
    <mergeCell ref="B85:B86"/>
    <mergeCell ref="C85:C86"/>
    <mergeCell ref="D85:D86"/>
    <mergeCell ref="A153:A154"/>
    <mergeCell ref="B153:B154"/>
    <mergeCell ref="C153:C154"/>
    <mergeCell ref="D153:D154"/>
    <mergeCell ref="A139:A140"/>
    <mergeCell ref="B139:B140"/>
    <mergeCell ref="C139:C140"/>
    <mergeCell ref="D139:D140"/>
    <mergeCell ref="C129:C130"/>
    <mergeCell ref="C131:C132"/>
    <mergeCell ref="C147:C148"/>
    <mergeCell ref="C42:C43"/>
    <mergeCell ref="C57:C58"/>
    <mergeCell ref="C65:C66"/>
    <mergeCell ref="C77:C78"/>
    <mergeCell ref="C94:C95"/>
    <mergeCell ref="C107:C108"/>
    <mergeCell ref="C117:C118"/>
    <mergeCell ref="A81:A82"/>
    <mergeCell ref="C196:C197"/>
    <mergeCell ref="A161:A162"/>
    <mergeCell ref="A177:A178"/>
    <mergeCell ref="A196:A197"/>
    <mergeCell ref="B147:B148"/>
    <mergeCell ref="B161:B162"/>
    <mergeCell ref="D226:D227"/>
    <mergeCell ref="A206:A207"/>
    <mergeCell ref="B206:B207"/>
    <mergeCell ref="D206:D207"/>
    <mergeCell ref="C206:C207"/>
    <mergeCell ref="D161:D162"/>
    <mergeCell ref="D177:D178"/>
    <mergeCell ref="D196:D197"/>
    <mergeCell ref="C157:C158"/>
    <mergeCell ref="C173:C174"/>
    <mergeCell ref="B159:B160"/>
    <mergeCell ref="C159:C160"/>
    <mergeCell ref="B175:B176"/>
    <mergeCell ref="C175:C176"/>
    <mergeCell ref="A159:A160"/>
    <mergeCell ref="A175:A176"/>
    <mergeCell ref="D175:D176"/>
    <mergeCell ref="D173:D174"/>
    <mergeCell ref="B196:B197"/>
    <mergeCell ref="A129:A130"/>
    <mergeCell ref="A131:A132"/>
    <mergeCell ref="A147:A148"/>
    <mergeCell ref="B42:B43"/>
    <mergeCell ref="B57:B58"/>
    <mergeCell ref="B65:B66"/>
    <mergeCell ref="B77:B78"/>
    <mergeCell ref="B94:B95"/>
    <mergeCell ref="B107:B108"/>
    <mergeCell ref="B117:B118"/>
    <mergeCell ref="A57:A58"/>
    <mergeCell ref="A65:A66"/>
    <mergeCell ref="A77:A78"/>
    <mergeCell ref="A94:A95"/>
    <mergeCell ref="A74:A76"/>
    <mergeCell ref="B74:B76"/>
    <mergeCell ref="B91:B93"/>
    <mergeCell ref="A91:A93"/>
    <mergeCell ref="A83:A84"/>
    <mergeCell ref="B157:B158"/>
    <mergeCell ref="B173:B174"/>
    <mergeCell ref="B83:B84"/>
    <mergeCell ref="A145:A146"/>
    <mergeCell ref="F234:F235"/>
    <mergeCell ref="F165:F166"/>
    <mergeCell ref="F181:F182"/>
    <mergeCell ref="F183:F184"/>
    <mergeCell ref="F200:F201"/>
    <mergeCell ref="F230:F231"/>
    <mergeCell ref="F46:F47"/>
    <mergeCell ref="F81:F82"/>
    <mergeCell ref="F121:F122"/>
    <mergeCell ref="F137:F138"/>
    <mergeCell ref="F149:F150"/>
    <mergeCell ref="F163:F164"/>
    <mergeCell ref="F179:F180"/>
    <mergeCell ref="F198:F199"/>
    <mergeCell ref="F232:F233"/>
    <mergeCell ref="F191:F192"/>
    <mergeCell ref="F204:F205"/>
    <mergeCell ref="F206:F207"/>
    <mergeCell ref="F169:F170"/>
    <mergeCell ref="F189:F190"/>
    <mergeCell ref="F153:F154"/>
    <mergeCell ref="F167:F168"/>
    <mergeCell ref="F185:F186"/>
    <mergeCell ref="F187:F188"/>
    <mergeCell ref="E27:E28"/>
    <mergeCell ref="E42:E43"/>
    <mergeCell ref="E57:E58"/>
    <mergeCell ref="E65:E66"/>
    <mergeCell ref="E77:E78"/>
    <mergeCell ref="D94:D95"/>
    <mergeCell ref="D107:D108"/>
    <mergeCell ref="D117:D118"/>
    <mergeCell ref="D91:D93"/>
    <mergeCell ref="D105:D106"/>
    <mergeCell ref="D115:D116"/>
    <mergeCell ref="D36:D37"/>
    <mergeCell ref="D81:D82"/>
    <mergeCell ref="E81:E82"/>
    <mergeCell ref="D46:D47"/>
    <mergeCell ref="E46:E47"/>
    <mergeCell ref="D79:D80"/>
    <mergeCell ref="E79:E80"/>
    <mergeCell ref="F34:F35"/>
    <mergeCell ref="F48:F49"/>
    <mergeCell ref="F83:F84"/>
    <mergeCell ref="F139:F140"/>
    <mergeCell ref="F151:F152"/>
    <mergeCell ref="D129:D130"/>
    <mergeCell ref="D131:D132"/>
    <mergeCell ref="D147:D148"/>
    <mergeCell ref="E94:E95"/>
    <mergeCell ref="E107:E108"/>
    <mergeCell ref="E117:E118"/>
    <mergeCell ref="D127:D128"/>
    <mergeCell ref="E147:E148"/>
    <mergeCell ref="D119:D120"/>
    <mergeCell ref="E119:E120"/>
    <mergeCell ref="E129:E130"/>
    <mergeCell ref="E131:E132"/>
    <mergeCell ref="E145:E146"/>
    <mergeCell ref="F145:F146"/>
    <mergeCell ref="F131:F132"/>
    <mergeCell ref="F117:F118"/>
    <mergeCell ref="F129:F130"/>
    <mergeCell ref="F147:F148"/>
    <mergeCell ref="A141:Q141"/>
    <mergeCell ref="D10:D11"/>
    <mergeCell ref="D27:D28"/>
    <mergeCell ref="D42:D43"/>
    <mergeCell ref="D57:D58"/>
    <mergeCell ref="D65:D66"/>
    <mergeCell ref="D77:D78"/>
    <mergeCell ref="F19:F20"/>
    <mergeCell ref="F36:F37"/>
    <mergeCell ref="F85:F86"/>
    <mergeCell ref="D74:D76"/>
    <mergeCell ref="D83:D84"/>
    <mergeCell ref="D53:D54"/>
    <mergeCell ref="E53:E54"/>
    <mergeCell ref="F53:F54"/>
    <mergeCell ref="D23:D24"/>
    <mergeCell ref="E23:E24"/>
    <mergeCell ref="F23:F24"/>
    <mergeCell ref="D55:D56"/>
    <mergeCell ref="E55:E56"/>
    <mergeCell ref="F55:F56"/>
    <mergeCell ref="D25:D26"/>
    <mergeCell ref="E25:E26"/>
    <mergeCell ref="F25:F26"/>
    <mergeCell ref="F17:F18"/>
    <mergeCell ref="F202:F203"/>
    <mergeCell ref="E10:E11"/>
    <mergeCell ref="E177:E178"/>
    <mergeCell ref="E196:E197"/>
    <mergeCell ref="E169:E170"/>
    <mergeCell ref="E36:E37"/>
    <mergeCell ref="E19:E20"/>
    <mergeCell ref="E85:E86"/>
    <mergeCell ref="F94:F95"/>
    <mergeCell ref="F77:F78"/>
    <mergeCell ref="F65:F66"/>
    <mergeCell ref="F57:F58"/>
    <mergeCell ref="F42:F43"/>
    <mergeCell ref="E83:E84"/>
    <mergeCell ref="E175:E176"/>
    <mergeCell ref="F175:F176"/>
    <mergeCell ref="E105:E106"/>
    <mergeCell ref="F105:F106"/>
    <mergeCell ref="E115:E116"/>
    <mergeCell ref="F115:F116"/>
    <mergeCell ref="E127:E128"/>
    <mergeCell ref="F127:F128"/>
    <mergeCell ref="E167:E168"/>
    <mergeCell ref="E173:E174"/>
    <mergeCell ref="F228:F229"/>
    <mergeCell ref="F44:F45"/>
    <mergeCell ref="F96:F97"/>
    <mergeCell ref="F109:F110"/>
    <mergeCell ref="F119:F120"/>
    <mergeCell ref="F133:F134"/>
    <mergeCell ref="F135:F136"/>
    <mergeCell ref="F79:F80"/>
    <mergeCell ref="F177:F178"/>
    <mergeCell ref="F196:F197"/>
    <mergeCell ref="F226:F227"/>
    <mergeCell ref="A194:Q194"/>
    <mergeCell ref="A195:Q195"/>
    <mergeCell ref="A209:Q209"/>
    <mergeCell ref="A208:Q208"/>
    <mergeCell ref="A217:Q217"/>
    <mergeCell ref="A216:Q216"/>
    <mergeCell ref="A225:Q225"/>
    <mergeCell ref="A224:Q224"/>
    <mergeCell ref="E74:E76"/>
    <mergeCell ref="F74:F76"/>
    <mergeCell ref="H92:H93"/>
    <mergeCell ref="F91:F93"/>
    <mergeCell ref="E91:E93"/>
    <mergeCell ref="B6:B7"/>
    <mergeCell ref="C6:C7"/>
    <mergeCell ref="B23:B24"/>
    <mergeCell ref="C23:C24"/>
    <mergeCell ref="B40:B41"/>
    <mergeCell ref="C40:C41"/>
    <mergeCell ref="B53:B54"/>
    <mergeCell ref="A105:A106"/>
    <mergeCell ref="A115:A116"/>
    <mergeCell ref="A63:A64"/>
    <mergeCell ref="A10:A11"/>
    <mergeCell ref="C83:C84"/>
    <mergeCell ref="C109:C110"/>
    <mergeCell ref="C27:C28"/>
    <mergeCell ref="B27:B28"/>
    <mergeCell ref="A27:A28"/>
    <mergeCell ref="A42:A43"/>
    <mergeCell ref="C74:C76"/>
    <mergeCell ref="C91:C93"/>
    <mergeCell ref="B81:B82"/>
    <mergeCell ref="C81:C82"/>
    <mergeCell ref="A46:A47"/>
    <mergeCell ref="B46:B47"/>
    <mergeCell ref="C46:C47"/>
    <mergeCell ref="C63:C64"/>
    <mergeCell ref="B8:B9"/>
    <mergeCell ref="C8:C9"/>
    <mergeCell ref="B25:B26"/>
    <mergeCell ref="C25:C26"/>
    <mergeCell ref="A103:A104"/>
    <mergeCell ref="A113:A114"/>
    <mergeCell ref="A125:A126"/>
    <mergeCell ref="A143:A144"/>
    <mergeCell ref="A89:A90"/>
    <mergeCell ref="B103:B104"/>
    <mergeCell ref="C103:C104"/>
    <mergeCell ref="B113:B114"/>
    <mergeCell ref="C113:C114"/>
    <mergeCell ref="B125:B126"/>
    <mergeCell ref="C125:C126"/>
    <mergeCell ref="B143:B144"/>
    <mergeCell ref="C105:C106"/>
    <mergeCell ref="A79:A80"/>
    <mergeCell ref="B79:B80"/>
    <mergeCell ref="C79:C80"/>
    <mergeCell ref="C36:C37"/>
    <mergeCell ref="A96:A97"/>
    <mergeCell ref="B96:B97"/>
    <mergeCell ref="A109:A110"/>
    <mergeCell ref="B109:B110"/>
    <mergeCell ref="B129:B130"/>
    <mergeCell ref="B131:B132"/>
    <mergeCell ref="A127:A128"/>
    <mergeCell ref="A157:A158"/>
    <mergeCell ref="A173:A174"/>
    <mergeCell ref="A8:A9"/>
    <mergeCell ref="A25:A26"/>
    <mergeCell ref="A55:A56"/>
    <mergeCell ref="B63:B64"/>
    <mergeCell ref="A163:A164"/>
    <mergeCell ref="B163:B164"/>
    <mergeCell ref="F161:F162"/>
    <mergeCell ref="F107:F108"/>
    <mergeCell ref="E153:E154"/>
    <mergeCell ref="E139:E140"/>
    <mergeCell ref="F173:F174"/>
    <mergeCell ref="I173:I174"/>
    <mergeCell ref="J173:J174"/>
    <mergeCell ref="K173:K174"/>
    <mergeCell ref="D125:D126"/>
    <mergeCell ref="E125:E126"/>
    <mergeCell ref="F125:F126"/>
    <mergeCell ref="I125:I126"/>
    <mergeCell ref="J157:J158"/>
    <mergeCell ref="K157:K158"/>
    <mergeCell ref="D157:D158"/>
    <mergeCell ref="E157:E158"/>
    <mergeCell ref="F157:F158"/>
    <mergeCell ref="I157:I158"/>
    <mergeCell ref="D159:D160"/>
    <mergeCell ref="E159:E160"/>
    <mergeCell ref="F159:F160"/>
    <mergeCell ref="D133:D134"/>
    <mergeCell ref="E133:E134"/>
    <mergeCell ref="A155:Q155"/>
    <mergeCell ref="A156:Q156"/>
    <mergeCell ref="A171:Q171"/>
    <mergeCell ref="A172:Q172"/>
    <mergeCell ref="D145:D146"/>
    <mergeCell ref="F103:F104"/>
    <mergeCell ref="I103:I104"/>
    <mergeCell ref="J125:J126"/>
    <mergeCell ref="K125:K126"/>
    <mergeCell ref="D143:D144"/>
    <mergeCell ref="E143:E144"/>
    <mergeCell ref="F143:F144"/>
    <mergeCell ref="I143:I144"/>
    <mergeCell ref="J143:J144"/>
    <mergeCell ref="K143:K144"/>
    <mergeCell ref="J103:J104"/>
    <mergeCell ref="K103:K104"/>
    <mergeCell ref="D113:D114"/>
    <mergeCell ref="E113:E114"/>
    <mergeCell ref="F113:F114"/>
    <mergeCell ref="I113:I114"/>
    <mergeCell ref="J113:J114"/>
    <mergeCell ref="K113:K114"/>
    <mergeCell ref="D103:D104"/>
    <mergeCell ref="E103:E104"/>
    <mergeCell ref="A142:Q142"/>
    <mergeCell ref="C143:C144"/>
    <mergeCell ref="B105:B106"/>
    <mergeCell ref="F89:F90"/>
    <mergeCell ref="I89:I90"/>
    <mergeCell ref="J89:J90"/>
    <mergeCell ref="K89:K90"/>
    <mergeCell ref="F72:F73"/>
    <mergeCell ref="F61:F62"/>
    <mergeCell ref="D63:D64"/>
    <mergeCell ref="E63:E64"/>
    <mergeCell ref="F63:F64"/>
    <mergeCell ref="B115:B116"/>
    <mergeCell ref="C115:C116"/>
    <mergeCell ref="B127:B128"/>
    <mergeCell ref="C127:C128"/>
    <mergeCell ref="A107:A108"/>
    <mergeCell ref="A117:A118"/>
    <mergeCell ref="A121:A122"/>
    <mergeCell ref="C133:C134"/>
    <mergeCell ref="B121:B122"/>
    <mergeCell ref="C121:C122"/>
    <mergeCell ref="B119:B120"/>
    <mergeCell ref="C119:C120"/>
    <mergeCell ref="A1:L2"/>
    <mergeCell ref="N1:O1"/>
    <mergeCell ref="B89:B90"/>
    <mergeCell ref="C89:C90"/>
    <mergeCell ref="D89:D90"/>
    <mergeCell ref="E89:E90"/>
    <mergeCell ref="D6:D7"/>
    <mergeCell ref="E6:E7"/>
    <mergeCell ref="F6:F7"/>
    <mergeCell ref="A61:A62"/>
    <mergeCell ref="B61:B62"/>
    <mergeCell ref="C61:C62"/>
    <mergeCell ref="D61:D62"/>
    <mergeCell ref="E61:E62"/>
    <mergeCell ref="A72:A73"/>
    <mergeCell ref="B72:B73"/>
    <mergeCell ref="C72:C73"/>
    <mergeCell ref="D72:D73"/>
    <mergeCell ref="E72:E73"/>
    <mergeCell ref="C53:C54"/>
    <mergeCell ref="D40:D41"/>
    <mergeCell ref="E40:E41"/>
    <mergeCell ref="F40:F41"/>
    <mergeCell ref="A71:Q71"/>
    <mergeCell ref="A5:Q5"/>
    <mergeCell ref="A22:Q22"/>
    <mergeCell ref="A21:Q21"/>
    <mergeCell ref="A38:Q38"/>
    <mergeCell ref="A39:Q39"/>
    <mergeCell ref="A51:Q51"/>
    <mergeCell ref="A52:Q52"/>
    <mergeCell ref="A60:Q60"/>
    <mergeCell ref="A59:Q59"/>
    <mergeCell ref="D8:D9"/>
    <mergeCell ref="E8:E9"/>
    <mergeCell ref="F8:F9"/>
    <mergeCell ref="A6:A7"/>
    <mergeCell ref="A23:A24"/>
    <mergeCell ref="A40:A41"/>
    <mergeCell ref="A53:A54"/>
    <mergeCell ref="B55:B56"/>
    <mergeCell ref="C55:C56"/>
    <mergeCell ref="F12:F13"/>
    <mergeCell ref="F29:F30"/>
    <mergeCell ref="F27:F28"/>
    <mergeCell ref="F10:F11"/>
    <mergeCell ref="B10:B11"/>
    <mergeCell ref="C10:C11"/>
    <mergeCell ref="A238:Q238"/>
    <mergeCell ref="A237:Q237"/>
    <mergeCell ref="A246:Q246"/>
    <mergeCell ref="E14:E16"/>
    <mergeCell ref="D14:D16"/>
    <mergeCell ref="C14:C16"/>
    <mergeCell ref="B14:B16"/>
    <mergeCell ref="A14:A16"/>
    <mergeCell ref="F14:F16"/>
    <mergeCell ref="F31:F33"/>
    <mergeCell ref="E31:E33"/>
    <mergeCell ref="A31:A33"/>
    <mergeCell ref="B31:B33"/>
    <mergeCell ref="C31:C33"/>
    <mergeCell ref="D31:D33"/>
    <mergeCell ref="A70:Q70"/>
    <mergeCell ref="A88:Q88"/>
    <mergeCell ref="A87:Q87"/>
    <mergeCell ref="A102:Q102"/>
    <mergeCell ref="A101:Q101"/>
    <mergeCell ref="A112:Q112"/>
    <mergeCell ref="A111:Q111"/>
    <mergeCell ref="A124:Q124"/>
    <mergeCell ref="A123:Q123"/>
  </mergeCells>
  <conditionalFormatting sqref="O6:O20 O23:O37 O40:O50 O53:O58 O72:O86 O89:O100 O103:O110 O113:O122 O125:O140 O143:O154 O157:O170 O173:O193 O196:O207 O239:O245 O218:O223 O226:O236 O61:O68 O210:O215">
    <cfRule type="beginsWith" dxfId="7" priority="13" operator="beginsWith" text="G">
      <formula>LEFT(O6,LEN("G"))="G"</formula>
    </cfRule>
    <cfRule type="beginsWith" dxfId="6" priority="14" operator="beginsWith" text="VG">
      <formula>LEFT(O6,LEN("VG"))="VG"</formula>
    </cfRule>
    <cfRule type="beginsWith" dxfId="5" priority="15" operator="beginsWith" text="F">
      <formula>LEFT(O6,LEN("F"))="F"</formula>
    </cfRule>
    <cfRule type="beginsWith" dxfId="4" priority="16" operator="beginsWith" text="VF">
      <formula>LEFT(O6,LEN("VF"))="VF"</formula>
    </cfRule>
    <cfRule type="beginsWith" dxfId="3" priority="17" operator="beginsWith" text="XF">
      <formula>LEFT(O6,LEN("XF"))="XF"</formula>
    </cfRule>
    <cfRule type="beginsWith" dxfId="2" priority="18" operator="beginsWith" text="UNC">
      <formula>LEFT(O6,LEN("UNC"))="UNC"</formula>
    </cfRule>
    <cfRule type="beginsWith" dxfId="1" priority="19" operator="beginsWith" text="Proof">
      <formula>LEFT(O6,LEN("Proof"))="Proof"</formula>
    </cfRule>
  </conditionalFormatting>
  <conditionalFormatting sqref="Q1">
    <cfRule type="colorScale" priority="12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N6:N20 N23:N37 N40:N50 N53:N58 N72:N86 N89:N100 N103:N110 N113:N122 N125:N140 N143:N154 N157:N170 N173:N193 N196:N207 N239:N245 N226:N236 N218:N223 N61:N68 N210:N215">
    <cfRule type="notContainsBlanks" dxfId="0" priority="8">
      <formula>LEN(TRIM(N6))&gt;0</formula>
    </cfRule>
  </conditionalFormatting>
  <dataValidations disablePrompts="1" count="3">
    <dataValidation type="list" allowBlank="1" showInputMessage="1" showErrorMessage="1" sqref="D90">
      <formula1>"1 коп.,5 коп.,10 коп.,50 коп.,1 руб.,2 руб,5 руб.,10 руб.,25 руб."</formula1>
    </dataValidation>
    <dataValidation type="list" allowBlank="1" showInputMessage="1" showErrorMessage="1" sqref="O6:O20 O23:O37 O40:O50 O53:O58 O226:O236 O72:O86 O89:O100 O103:O110 O113:O122 O125:O140 O143:O154 O157:O170 O173:O193 O196:O207 O239:O245 O218:O223 O61:O68 O210:O215">
      <formula1>"Proof,UNC,XF,VF,F,VG,G"</formula1>
    </dataValidation>
    <dataValidation type="list" allowBlank="1" showInputMessage="1" showErrorMessage="1" sqref="L6:L20 L23:L37 L40:L50 L53:L58 L61:L68 L72:L86 L89:L100 L103:L110 L113:L122 L125:L140 L143:L154 L157:L170 L173:L193 L196:L207 L239:L245 L218:L223 L226:L236 L210:L215">
      <formula1>"S,R,RR,RRR,RRRR,U"</formula1>
    </dataValidation>
  </dataValidations>
  <pageMargins left="0.19685039370078741" right="0.19685039370078741" top="0.19685039370078741" bottom="0.19685039370078741" header="0.51181102362204722" footer="0.51181102362204722"/>
  <pageSetup paperSize="9" scale="69" fitToHeight="0" orientation="landscape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9"/>
  <sheetViews>
    <sheetView workbookViewId="0">
      <selection activeCell="J25" sqref="J25"/>
    </sheetView>
  </sheetViews>
  <sheetFormatPr defaultRowHeight="12.75"/>
  <cols>
    <col min="1" max="1" width="10.28515625" bestFit="1" customWidth="1"/>
  </cols>
  <sheetData>
    <row r="1" spans="1:3">
      <c r="A1" t="str">
        <f>РЧ!E3</f>
        <v>Название</v>
      </c>
      <c r="B1" t="str">
        <f>РЧ!M3</f>
        <v>Цена</v>
      </c>
      <c r="C1" t="str">
        <f>РЧ!N3</f>
        <v>В коллекции</v>
      </c>
    </row>
    <row r="2" spans="1:3">
      <c r="A2">
        <f>РЧ!E4</f>
        <v>0</v>
      </c>
      <c r="B2">
        <f>РЧ!M4</f>
        <v>0</v>
      </c>
      <c r="C2">
        <f>РЧ!N4</f>
        <v>0</v>
      </c>
    </row>
    <row r="3" spans="1:3">
      <c r="A3">
        <f>РЧ!E5</f>
        <v>0</v>
      </c>
      <c r="B3">
        <f>РЧ!M5</f>
        <v>0</v>
      </c>
      <c r="C3">
        <f>РЧ!N5</f>
        <v>0</v>
      </c>
    </row>
    <row r="4" spans="1:3">
      <c r="A4" t="str">
        <f>IF(РЧ!E6&lt;&gt;0,РЧ!E6,IF(B4&gt;0,A3,""))</f>
        <v>1 копейка</v>
      </c>
      <c r="B4">
        <f>РЧ!M6</f>
        <v>50</v>
      </c>
      <c r="C4">
        <f>РЧ!N6</f>
        <v>0</v>
      </c>
    </row>
    <row r="5" spans="1:3">
      <c r="A5" t="str">
        <f>IF(РЧ!E7&lt;&gt;0,РЧ!E7,IF(B5&gt;0,A4,""))</f>
        <v>1 копейка</v>
      </c>
      <c r="B5">
        <f>РЧ!M7</f>
        <v>30</v>
      </c>
      <c r="C5">
        <f>РЧ!N7</f>
        <v>0</v>
      </c>
    </row>
    <row r="6" spans="1:3">
      <c r="A6" t="str">
        <f>IF(РЧ!E8&lt;&gt;0,РЧ!E8,IF(B6&gt;0,A5,""))</f>
        <v>5 копеек</v>
      </c>
      <c r="B6">
        <f>РЧ!M8</f>
        <v>30</v>
      </c>
      <c r="C6">
        <f>РЧ!N8</f>
        <v>0</v>
      </c>
    </row>
    <row r="7" spans="1:3">
      <c r="A7" t="str">
        <f>IF(РЧ!E9&lt;&gt;0,РЧ!E9,IF(B7&gt;0,A6,""))</f>
        <v>5 копеек</v>
      </c>
      <c r="B7">
        <f>РЧ!M9</f>
        <v>30</v>
      </c>
      <c r="C7">
        <f>РЧ!N9</f>
        <v>1</v>
      </c>
    </row>
    <row r="8" spans="1:3">
      <c r="A8" t="str">
        <f>IF(РЧ!E10&lt;&gt;0,РЧ!E10,IF(B8&gt;0,A7,""))</f>
        <v>10 копеек</v>
      </c>
      <c r="B8">
        <f>РЧ!M10</f>
        <v>10</v>
      </c>
      <c r="C8">
        <f>РЧ!N10</f>
        <v>1</v>
      </c>
    </row>
    <row r="9" spans="1:3">
      <c r="A9" t="str">
        <f>IF(РЧ!E11&lt;&gt;0,РЧ!E11,IF(B9&gt;0,A8,""))</f>
        <v>10 копеек</v>
      </c>
      <c r="B9">
        <f>РЧ!M11</f>
        <v>10</v>
      </c>
      <c r="C9">
        <f>РЧ!N11</f>
        <v>0</v>
      </c>
    </row>
    <row r="10" spans="1:3">
      <c r="A10" t="str">
        <f>IF(РЧ!E12&lt;&gt;0,РЧ!E12,IF(B10&gt;0,A9,""))</f>
        <v>50 копеек</v>
      </c>
      <c r="B10">
        <f>РЧ!M12</f>
        <v>10</v>
      </c>
      <c r="C10">
        <f>РЧ!N12</f>
        <v>1</v>
      </c>
    </row>
    <row r="11" spans="1:3">
      <c r="A11" t="str">
        <f>IF(РЧ!E13&lt;&gt;0,РЧ!E13,IF(B11&gt;0,A10,""))</f>
        <v>50 копеек</v>
      </c>
      <c r="B11">
        <f>РЧ!M13</f>
        <v>10</v>
      </c>
      <c r="C11">
        <f>РЧ!N13</f>
        <v>1</v>
      </c>
    </row>
    <row r="12" spans="1:3">
      <c r="A12" t="str">
        <f>IF(РЧ!E14&lt;&gt;0,РЧ!E14,IF(B12&gt;0,A11,""))</f>
        <v>1 рубль</v>
      </c>
      <c r="B12">
        <f>РЧ!M14</f>
        <v>10</v>
      </c>
      <c r="C12">
        <f>РЧ!N14</f>
        <v>1</v>
      </c>
    </row>
    <row r="13" spans="1:3">
      <c r="A13" t="str">
        <f>IF(РЧ!E15&lt;&gt;0,РЧ!E15,IF(B13&gt;0,A12,""))</f>
        <v>1 рубль</v>
      </c>
      <c r="B13">
        <f>РЧ!M15</f>
        <v>10</v>
      </c>
      <c r="C13">
        <f>РЧ!N15</f>
        <v>1</v>
      </c>
    </row>
    <row r="14" spans="1:3">
      <c r="A14" t="str">
        <f>IF(РЧ!E16&lt;&gt;0,РЧ!E16,IF(B14&gt;0,A13,""))</f>
        <v>1 рубль</v>
      </c>
      <c r="B14">
        <f>РЧ!M16</f>
        <v>8000</v>
      </c>
      <c r="C14">
        <f>РЧ!N16</f>
        <v>0</v>
      </c>
    </row>
    <row r="15" spans="1:3">
      <c r="A15" t="str">
        <f>IF(РЧ!E17&lt;&gt;0,РЧ!E17,IF(B15&gt;0,A14,""))</f>
        <v>2 рубля</v>
      </c>
      <c r="B15">
        <f>РЧ!M17</f>
        <v>10</v>
      </c>
      <c r="C15">
        <f>РЧ!N17</f>
        <v>1</v>
      </c>
    </row>
    <row r="16" spans="1:3">
      <c r="A16" t="str">
        <f>IF(РЧ!E18&lt;&gt;0,РЧ!E18,IF(B16&gt;0,A15,""))</f>
        <v>2 рубля</v>
      </c>
      <c r="B16">
        <f>РЧ!M18</f>
        <v>10</v>
      </c>
      <c r="C16">
        <f>РЧ!N18</f>
        <v>1</v>
      </c>
    </row>
    <row r="17" spans="1:3">
      <c r="A17" t="str">
        <f>IF(РЧ!E19&lt;&gt;0,РЧ!E19,IF(B17&gt;0,A16,""))</f>
        <v>5 рублей</v>
      </c>
      <c r="B17">
        <f>РЧ!M19</f>
        <v>10</v>
      </c>
      <c r="C17">
        <f>РЧ!N19</f>
        <v>1</v>
      </c>
    </row>
    <row r="18" spans="1:3">
      <c r="A18" t="str">
        <f>IF(РЧ!E20&lt;&gt;0,РЧ!E20,IF(B18&gt;0,A17,""))</f>
        <v>5 рублей</v>
      </c>
      <c r="B18">
        <f>РЧ!M20</f>
        <v>10</v>
      </c>
      <c r="C18">
        <f>РЧ!N20</f>
        <v>1</v>
      </c>
    </row>
    <row r="19" spans="1:3">
      <c r="A19" t="str">
        <f>IF(РЧ!E21&lt;&gt;0,РЧ!E21,IF(B19&gt;0,A18,""))</f>
        <v/>
      </c>
      <c r="B19">
        <f>РЧ!M21</f>
        <v>0</v>
      </c>
      <c r="C19">
        <f>РЧ!N21</f>
        <v>0</v>
      </c>
    </row>
    <row r="20" spans="1:3">
      <c r="A20" t="str">
        <f>IF(РЧ!E22&lt;&gt;0,РЧ!E22,IF(B20&gt;0,A19,""))</f>
        <v/>
      </c>
      <c r="B20">
        <f>РЧ!M22</f>
        <v>0</v>
      </c>
      <c r="C20">
        <f>РЧ!N22</f>
        <v>0</v>
      </c>
    </row>
    <row r="21" spans="1:3">
      <c r="A21" t="str">
        <f>IF(РЧ!E23&lt;&gt;0,РЧ!E23,IF(B21&gt;0,A20,""))</f>
        <v>1 копейка</v>
      </c>
      <c r="B21">
        <f>РЧ!M23</f>
        <v>20</v>
      </c>
      <c r="C21">
        <f>РЧ!N23</f>
        <v>0</v>
      </c>
    </row>
    <row r="22" spans="1:3">
      <c r="A22" t="str">
        <f>IF(РЧ!E24&lt;&gt;0,РЧ!E24,IF(B22&gt;0,A21,""))</f>
        <v>1 копейка</v>
      </c>
      <c r="B22">
        <f>РЧ!M24</f>
        <v>10</v>
      </c>
      <c r="C22">
        <f>РЧ!N24</f>
        <v>1</v>
      </c>
    </row>
    <row r="23" spans="1:3">
      <c r="A23" t="str">
        <f>IF(РЧ!E25&lt;&gt;0,РЧ!E25,IF(B23&gt;0,A22,""))</f>
        <v>5 копеек</v>
      </c>
      <c r="B23">
        <f>РЧ!M25</f>
        <v>30</v>
      </c>
      <c r="C23">
        <f>РЧ!N25</f>
        <v>0</v>
      </c>
    </row>
    <row r="24" spans="1:3">
      <c r="A24" t="str">
        <f>IF(РЧ!E26&lt;&gt;0,РЧ!E26,IF(B24&gt;0,A23,""))</f>
        <v>5 копеек</v>
      </c>
      <c r="B24">
        <f>РЧ!M26</f>
        <v>10</v>
      </c>
      <c r="C24">
        <f>РЧ!N26</f>
        <v>1</v>
      </c>
    </row>
    <row r="25" spans="1:3">
      <c r="A25" t="str">
        <f>IF(РЧ!E27&lt;&gt;0,РЧ!E27,IF(B25&gt;0,A24,""))</f>
        <v>10 копеек</v>
      </c>
      <c r="B25">
        <f>РЧ!M27</f>
        <v>10</v>
      </c>
      <c r="C25">
        <f>РЧ!N27</f>
        <v>0</v>
      </c>
    </row>
    <row r="26" spans="1:3">
      <c r="A26" t="str">
        <f>IF(РЧ!E28&lt;&gt;0,РЧ!E28,IF(B26&gt;0,A25,""))</f>
        <v>10 копеек</v>
      </c>
      <c r="B26">
        <f>РЧ!M28</f>
        <v>10</v>
      </c>
      <c r="C26">
        <f>РЧ!N28</f>
        <v>1</v>
      </c>
    </row>
    <row r="27" spans="1:3">
      <c r="A27" t="str">
        <f>IF(РЧ!E29&lt;&gt;0,РЧ!E29,IF(B27&gt;0,A26,""))</f>
        <v>50 копеек</v>
      </c>
      <c r="B27">
        <f>РЧ!M29</f>
        <v>10</v>
      </c>
      <c r="C27">
        <f>РЧ!N29</f>
        <v>1</v>
      </c>
    </row>
    <row r="28" spans="1:3">
      <c r="A28" t="str">
        <f>IF(РЧ!E30&lt;&gt;0,РЧ!E30,IF(B28&gt;0,A27,""))</f>
        <v>50 копеек</v>
      </c>
      <c r="B28">
        <f>РЧ!M30</f>
        <v>10</v>
      </c>
      <c r="C28">
        <f>РЧ!N30</f>
        <v>1</v>
      </c>
    </row>
    <row r="29" spans="1:3">
      <c r="A29" t="str">
        <f>IF(РЧ!E31&lt;&gt;0,РЧ!E31,IF(B29&gt;0,A28,""))</f>
        <v>1 рубль</v>
      </c>
      <c r="B29">
        <f>РЧ!M31</f>
        <v>5</v>
      </c>
      <c r="C29">
        <f>РЧ!N31</f>
        <v>1</v>
      </c>
    </row>
    <row r="30" spans="1:3">
      <c r="A30" t="str">
        <f>IF(РЧ!E32&lt;&gt;0,РЧ!E32,IF(B30&gt;0,A29,""))</f>
        <v>1 рубль</v>
      </c>
      <c r="B30">
        <f>РЧ!M32</f>
        <v>1</v>
      </c>
      <c r="C30">
        <f>РЧ!N32</f>
        <v>1</v>
      </c>
    </row>
    <row r="31" spans="1:3">
      <c r="A31" t="str">
        <f>IF(РЧ!E33&lt;&gt;0,РЧ!E33,IF(B31&gt;0,A30,""))</f>
        <v>1 рубль</v>
      </c>
      <c r="B31">
        <f>РЧ!M33</f>
        <v>8000</v>
      </c>
      <c r="C31">
        <f>РЧ!N33</f>
        <v>0</v>
      </c>
    </row>
    <row r="32" spans="1:3">
      <c r="A32" t="str">
        <f>IF(РЧ!E34&lt;&gt;0,РЧ!E34,IF(B32&gt;0,A31,""))</f>
        <v>2 рубля</v>
      </c>
      <c r="B32">
        <f>РЧ!M34</f>
        <v>2</v>
      </c>
      <c r="C32">
        <f>РЧ!N34</f>
        <v>1</v>
      </c>
    </row>
    <row r="33" spans="1:3">
      <c r="A33" t="str">
        <f>IF(РЧ!E35&lt;&gt;0,РЧ!E35,IF(B33&gt;0,A32,""))</f>
        <v>2 рубля</v>
      </c>
      <c r="B33">
        <f>РЧ!M35</f>
        <v>2</v>
      </c>
      <c r="C33">
        <f>РЧ!N35</f>
        <v>1</v>
      </c>
    </row>
    <row r="34" spans="1:3">
      <c r="A34" t="str">
        <f>IF(РЧ!E36&lt;&gt;0,РЧ!E36,IF(B34&gt;0,A33,""))</f>
        <v>5 рублей</v>
      </c>
      <c r="B34">
        <f>РЧ!M36</f>
        <v>5</v>
      </c>
      <c r="C34">
        <f>РЧ!N36</f>
        <v>1</v>
      </c>
    </row>
    <row r="35" spans="1:3">
      <c r="A35" t="str">
        <f>IF(РЧ!E37&lt;&gt;0,РЧ!E37,IF(B35&gt;0,A34,""))</f>
        <v>5 рублей</v>
      </c>
      <c r="B35">
        <f>РЧ!M37</f>
        <v>5</v>
      </c>
      <c r="C35">
        <f>РЧ!N37</f>
        <v>1</v>
      </c>
    </row>
    <row r="36" spans="1:3">
      <c r="A36" t="str">
        <f>IF(РЧ!E38&lt;&gt;0,РЧ!E38,IF(B36&gt;0,A35,""))</f>
        <v/>
      </c>
      <c r="B36">
        <f>РЧ!M38</f>
        <v>0</v>
      </c>
      <c r="C36">
        <f>РЧ!N38</f>
        <v>0</v>
      </c>
    </row>
    <row r="37" spans="1:3">
      <c r="A37" t="str">
        <f>IF(РЧ!E39&lt;&gt;0,РЧ!E39,IF(B37&gt;0,A36,""))</f>
        <v/>
      </c>
      <c r="B37">
        <f>РЧ!M39</f>
        <v>0</v>
      </c>
      <c r="C37">
        <f>РЧ!N39</f>
        <v>0</v>
      </c>
    </row>
    <row r="38" spans="1:3">
      <c r="A38" t="str">
        <f>IF(РЧ!E40&lt;&gt;0,РЧ!E40,IF(B38&gt;0,A37,""))</f>
        <v>1 копейка</v>
      </c>
      <c r="B38">
        <f>РЧ!M40</f>
        <v>40</v>
      </c>
      <c r="C38">
        <f>РЧ!N40</f>
        <v>0</v>
      </c>
    </row>
    <row r="39" spans="1:3">
      <c r="A39" t="str">
        <f>IF(РЧ!E41&lt;&gt;0,РЧ!E41,IF(B39&gt;0,A38,""))</f>
        <v>1 копейка</v>
      </c>
      <c r="B39">
        <f>РЧ!M41</f>
        <v>20</v>
      </c>
      <c r="C39">
        <f>РЧ!N41</f>
        <v>1</v>
      </c>
    </row>
    <row r="40" spans="1:3">
      <c r="A40" t="str">
        <f>IF(РЧ!E42&lt;&gt;0,РЧ!E42,IF(B40&gt;0,A39,""))</f>
        <v>10 копеек</v>
      </c>
      <c r="B40">
        <f>РЧ!M42</f>
        <v>10</v>
      </c>
      <c r="C40">
        <f>РЧ!N42</f>
        <v>1</v>
      </c>
    </row>
    <row r="41" spans="1:3">
      <c r="A41" t="str">
        <f>IF(РЧ!E43&lt;&gt;0,РЧ!E43,IF(B41&gt;0,A40,""))</f>
        <v>10 копеек</v>
      </c>
      <c r="B41">
        <f>РЧ!M43</f>
        <v>10</v>
      </c>
      <c r="C41">
        <f>РЧ!N43</f>
        <v>1</v>
      </c>
    </row>
    <row r="42" spans="1:3">
      <c r="A42" t="str">
        <f>IF(РЧ!E44&lt;&gt;0,РЧ!E44,IF(B42&gt;0,A41,""))</f>
        <v>50 копеек</v>
      </c>
      <c r="B42">
        <f>РЧ!M44</f>
        <v>300</v>
      </c>
      <c r="C42">
        <f>РЧ!N44</f>
        <v>0</v>
      </c>
    </row>
    <row r="43" spans="1:3">
      <c r="A43" t="str">
        <f>IF(РЧ!E45&lt;&gt;0,РЧ!E45,IF(B43&gt;0,A42,""))</f>
        <v>50 копеек</v>
      </c>
      <c r="B43">
        <f>РЧ!M45</f>
        <v>50</v>
      </c>
      <c r="C43">
        <f>РЧ!N45</f>
        <v>1</v>
      </c>
    </row>
    <row r="44" spans="1:3">
      <c r="A44" t="str">
        <f>IF(РЧ!E46&lt;&gt;0,РЧ!E46,IF(B44&gt;0,A43,""))</f>
        <v>1 рубль</v>
      </c>
      <c r="B44">
        <f>РЧ!M46</f>
        <v>30</v>
      </c>
      <c r="C44">
        <f>РЧ!N46</f>
        <v>1</v>
      </c>
    </row>
    <row r="45" spans="1:3">
      <c r="A45" t="str">
        <f>IF(РЧ!E47&lt;&gt;0,РЧ!E47,IF(B45&gt;0,A44,""))</f>
        <v>1 рубль</v>
      </c>
      <c r="B45">
        <f>РЧ!M47</f>
        <v>30</v>
      </c>
      <c r="C45">
        <f>РЧ!N47</f>
        <v>1</v>
      </c>
    </row>
    <row r="46" spans="1:3">
      <c r="A46" t="str">
        <f>IF(РЧ!E48&lt;&gt;0,РЧ!E48,IF(B46&gt;0,A45,""))</f>
        <v>2 рубля</v>
      </c>
      <c r="B46">
        <f>РЧ!M48</f>
        <v>100</v>
      </c>
      <c r="C46">
        <f>РЧ!N48</f>
        <v>1</v>
      </c>
    </row>
    <row r="47" spans="1:3">
      <c r="A47" t="str">
        <f>IF(РЧ!E49&lt;&gt;0,РЧ!E49,IF(B47&gt;0,A46,""))</f>
        <v>2 рубля</v>
      </c>
      <c r="B47">
        <f>РЧ!M49</f>
        <v>400</v>
      </c>
      <c r="C47">
        <f>РЧ!N49</f>
        <v>0</v>
      </c>
    </row>
    <row r="48" spans="1:3">
      <c r="A48" t="str">
        <f>IF(РЧ!E50&lt;&gt;0,РЧ!E50,IF(B48&gt;0,A47,""))</f>
        <v>5 рублей</v>
      </c>
      <c r="B48">
        <f>РЧ!M50</f>
        <v>200000</v>
      </c>
      <c r="C48">
        <f>РЧ!N50</f>
        <v>0</v>
      </c>
    </row>
    <row r="49" spans="1:3">
      <c r="A49" t="str">
        <f>IF(РЧ!E51&lt;&gt;0,РЧ!E51,IF(B49&gt;0,A48,""))</f>
        <v/>
      </c>
      <c r="B49">
        <f>РЧ!M51</f>
        <v>0</v>
      </c>
      <c r="C49">
        <f>РЧ!N51</f>
        <v>0</v>
      </c>
    </row>
    <row r="50" spans="1:3">
      <c r="A50" t="str">
        <f>IF(РЧ!E52&lt;&gt;0,РЧ!E52,IF(B50&gt;0,A49,""))</f>
        <v/>
      </c>
      <c r="B50">
        <f>РЧ!M52</f>
        <v>0</v>
      </c>
      <c r="C50">
        <f>РЧ!N52</f>
        <v>0</v>
      </c>
    </row>
    <row r="51" spans="1:3">
      <c r="A51" t="str">
        <f>IF(РЧ!E53&lt;&gt;0,РЧ!E53,IF(B51&gt;0,A50,""))</f>
        <v>1 копейка</v>
      </c>
      <c r="B51">
        <f>РЧ!M53</f>
        <v>40</v>
      </c>
      <c r="C51">
        <f>РЧ!N53</f>
        <v>0</v>
      </c>
    </row>
    <row r="52" spans="1:3">
      <c r="A52" t="str">
        <f>IF(РЧ!E54&lt;&gt;0,РЧ!E54,IF(B52&gt;0,A51,""))</f>
        <v>1 копейка</v>
      </c>
      <c r="B52">
        <f>РЧ!M54</f>
        <v>10</v>
      </c>
      <c r="C52">
        <f>РЧ!N54</f>
        <v>0</v>
      </c>
    </row>
    <row r="53" spans="1:3">
      <c r="A53" t="str">
        <f>IF(РЧ!E55&lt;&gt;0,РЧ!E55,IF(B53&gt;0,A52,""))</f>
        <v>5 копеек</v>
      </c>
      <c r="B53">
        <f>РЧ!M55</f>
        <v>200</v>
      </c>
      <c r="C53">
        <f>РЧ!N55</f>
        <v>0</v>
      </c>
    </row>
    <row r="54" spans="1:3">
      <c r="A54" t="str">
        <f>IF(РЧ!E56&lt;&gt;0,РЧ!E56,IF(B54&gt;0,A53,""))</f>
        <v>5 копеек</v>
      </c>
      <c r="B54">
        <f>РЧ!M56</f>
        <v>30</v>
      </c>
      <c r="C54">
        <f>РЧ!N56</f>
        <v>1</v>
      </c>
    </row>
    <row r="55" spans="1:3">
      <c r="A55" t="str">
        <f>IF(РЧ!E57&lt;&gt;0,РЧ!E57,IF(B55&gt;0,A54,""))</f>
        <v>10 копеек</v>
      </c>
      <c r="B55">
        <f>РЧ!M57</f>
        <v>10</v>
      </c>
      <c r="C55">
        <f>РЧ!N57</f>
        <v>0</v>
      </c>
    </row>
    <row r="56" spans="1:3">
      <c r="A56" t="str">
        <f>IF(РЧ!E58&lt;&gt;0,РЧ!E58,IF(B56&gt;0,A55,""))</f>
        <v>10 копеек</v>
      </c>
      <c r="B56">
        <f>РЧ!M58</f>
        <v>10</v>
      </c>
      <c r="C56">
        <f>РЧ!N58</f>
        <v>1</v>
      </c>
    </row>
    <row r="57" spans="1:3">
      <c r="A57" t="str">
        <f>IF(РЧ!E59&lt;&gt;0,РЧ!E59,IF(B57&gt;0,A56,""))</f>
        <v/>
      </c>
      <c r="B57">
        <f>РЧ!M59</f>
        <v>0</v>
      </c>
      <c r="C57">
        <f>РЧ!N59</f>
        <v>0</v>
      </c>
    </row>
    <row r="58" spans="1:3">
      <c r="A58" t="str">
        <f>IF(РЧ!E60&lt;&gt;0,РЧ!E60,IF(B58&gt;0,A57,""))</f>
        <v/>
      </c>
      <c r="B58">
        <f>РЧ!M60</f>
        <v>0</v>
      </c>
      <c r="C58">
        <f>РЧ!N60</f>
        <v>0</v>
      </c>
    </row>
    <row r="59" spans="1:3">
      <c r="A59" t="str">
        <f>IF(РЧ!E61&lt;&gt;0,РЧ!E61,IF(B59&gt;0,A58,""))</f>
        <v>1 копейка</v>
      </c>
      <c r="B59">
        <f>РЧ!M61</f>
        <v>50</v>
      </c>
      <c r="C59">
        <f>РЧ!N61</f>
        <v>1</v>
      </c>
    </row>
    <row r="60" spans="1:3">
      <c r="A60" t="str">
        <f>IF(РЧ!E62&lt;&gt;0,РЧ!E62,IF(B60&gt;0,A59,""))</f>
        <v>1 копейка</v>
      </c>
      <c r="B60">
        <f>РЧ!M62</f>
        <v>10</v>
      </c>
      <c r="C60">
        <f>РЧ!N62</f>
        <v>1</v>
      </c>
    </row>
    <row r="61" spans="1:3">
      <c r="A61" t="str">
        <f>IF(РЧ!E63&lt;&gt;0,РЧ!E63,IF(B61&gt;0,A60,""))</f>
        <v>5 копеек</v>
      </c>
      <c r="B61">
        <f>РЧ!M63</f>
        <v>30</v>
      </c>
      <c r="C61">
        <f>РЧ!N63</f>
        <v>1</v>
      </c>
    </row>
    <row r="62" spans="1:3">
      <c r="A62" t="str">
        <f>IF(РЧ!E64&lt;&gt;0,РЧ!E64,IF(B62&gt;0,A61,""))</f>
        <v>5 копеек</v>
      </c>
      <c r="B62">
        <f>РЧ!M64</f>
        <v>10</v>
      </c>
      <c r="C62">
        <f>РЧ!N64</f>
        <v>0</v>
      </c>
    </row>
    <row r="63" spans="1:3">
      <c r="A63" t="str">
        <f>IF(РЧ!E65&lt;&gt;0,РЧ!E65,IF(B63&gt;0,A62,""))</f>
        <v>10 копеек</v>
      </c>
      <c r="B63">
        <f>РЧ!M65</f>
        <v>10</v>
      </c>
      <c r="C63">
        <f>РЧ!N65</f>
        <v>0</v>
      </c>
    </row>
    <row r="64" spans="1:3">
      <c r="A64" t="str">
        <f>IF(РЧ!E66&lt;&gt;0,РЧ!E66,IF(B64&gt;0,A63,""))</f>
        <v>10 копеек</v>
      </c>
      <c r="B64">
        <f>РЧ!M66</f>
        <v>10</v>
      </c>
      <c r="C64">
        <f>РЧ!N66</f>
        <v>1</v>
      </c>
    </row>
    <row r="65" spans="1:3">
      <c r="A65" t="str">
        <f>IF(РЧ!E67&lt;&gt;0,РЧ!E67,IF(B65&gt;0,A64,""))</f>
        <v>50 копеек</v>
      </c>
      <c r="B65">
        <f>РЧ!M67</f>
        <v>50000</v>
      </c>
      <c r="C65">
        <f>РЧ!N67</f>
        <v>0</v>
      </c>
    </row>
    <row r="66" spans="1:3">
      <c r="A66" t="str">
        <f>IF(РЧ!E68&lt;&gt;0,РЧ!E68,IF(B66&gt;0,A65,""))</f>
        <v>1 рубль</v>
      </c>
      <c r="B66">
        <f>РЧ!M68</f>
        <v>100000</v>
      </c>
      <c r="C66">
        <f>РЧ!N68</f>
        <v>0</v>
      </c>
    </row>
    <row r="67" spans="1:3">
      <c r="A67" t="str">
        <f>IF(РЧ!E69&lt;&gt;0,РЧ!E69,IF(B67&gt;0,A66,""))</f>
        <v>2 рубля</v>
      </c>
      <c r="B67">
        <f>РЧ!M69</f>
        <v>100000</v>
      </c>
      <c r="C67">
        <f>РЧ!N69</f>
        <v>0</v>
      </c>
    </row>
    <row r="68" spans="1:3">
      <c r="A68" t="str">
        <f>IF(РЧ!E70&lt;&gt;0,РЧ!E70,IF(B68&gt;0,A67,""))</f>
        <v/>
      </c>
      <c r="B68">
        <f>РЧ!M70</f>
        <v>0</v>
      </c>
      <c r="C68">
        <f>РЧ!N70</f>
        <v>0</v>
      </c>
    </row>
    <row r="69" spans="1:3">
      <c r="A69" t="str">
        <f>IF(РЧ!E71&lt;&gt;0,РЧ!E71,IF(B69&gt;0,A68,""))</f>
        <v/>
      </c>
      <c r="B69">
        <f>РЧ!M71</f>
        <v>0</v>
      </c>
      <c r="C69">
        <f>РЧ!N71</f>
        <v>0</v>
      </c>
    </row>
    <row r="70" spans="1:3">
      <c r="A70" t="str">
        <f>IF(РЧ!E72&lt;&gt;0,РЧ!E72,IF(B70&gt;0,A69,""))</f>
        <v>1 копейка</v>
      </c>
      <c r="B70">
        <f>РЧ!M72</f>
        <v>30</v>
      </c>
      <c r="C70">
        <f>РЧ!N72</f>
        <v>0</v>
      </c>
    </row>
    <row r="71" spans="1:3">
      <c r="A71" t="str">
        <f>IF(РЧ!E73&lt;&gt;0,РЧ!E73,IF(B71&gt;0,A70,""))</f>
        <v>1 копейка</v>
      </c>
      <c r="B71">
        <f>РЧ!M73</f>
        <v>10</v>
      </c>
      <c r="C71">
        <f>РЧ!N73</f>
        <v>1</v>
      </c>
    </row>
    <row r="72" spans="1:3">
      <c r="A72" t="str">
        <f>IF(РЧ!E74&lt;&gt;0,РЧ!E74,IF(B72&gt;0,A71,""))</f>
        <v>5 копеек</v>
      </c>
      <c r="B72">
        <f>РЧ!M74</f>
        <v>30</v>
      </c>
      <c r="C72">
        <f>РЧ!N74</f>
        <v>0</v>
      </c>
    </row>
    <row r="73" spans="1:3">
      <c r="A73" t="str">
        <f>IF(РЧ!E75&lt;&gt;0,РЧ!E75,IF(B73&gt;0,A72,""))</f>
        <v>5 копеек</v>
      </c>
      <c r="B73">
        <f>РЧ!M75</f>
        <v>10</v>
      </c>
      <c r="C73">
        <f>РЧ!N75</f>
        <v>1</v>
      </c>
    </row>
    <row r="74" spans="1:3">
      <c r="A74" t="str">
        <f>IF(РЧ!E76&lt;&gt;0,РЧ!E76,IF(B74&gt;0,A73,""))</f>
        <v>5 копеек</v>
      </c>
      <c r="B74">
        <f>РЧ!M76</f>
        <v>8000</v>
      </c>
      <c r="C74">
        <f>РЧ!N76</f>
        <v>0</v>
      </c>
    </row>
    <row r="75" spans="1:3">
      <c r="A75" t="str">
        <f>IF(РЧ!E77&lt;&gt;0,РЧ!E77,IF(B75&gt;0,A74,""))</f>
        <v>10 копеек</v>
      </c>
      <c r="B75">
        <f>РЧ!M77</f>
        <v>10</v>
      </c>
      <c r="C75">
        <f>РЧ!N77</f>
        <v>1</v>
      </c>
    </row>
    <row r="76" spans="1:3">
      <c r="A76" t="str">
        <f>IF(РЧ!E78&lt;&gt;0,РЧ!E78,IF(B76&gt;0,A75,""))</f>
        <v>10 копеек</v>
      </c>
      <c r="B76">
        <f>РЧ!M78</f>
        <v>10</v>
      </c>
      <c r="C76">
        <f>РЧ!N78</f>
        <v>1</v>
      </c>
    </row>
    <row r="77" spans="1:3">
      <c r="A77" t="str">
        <f>IF(РЧ!E79&lt;&gt;0,РЧ!E79,IF(B77&gt;0,A76,""))</f>
        <v>50 копеек</v>
      </c>
      <c r="B77">
        <f>РЧ!M79</f>
        <v>50</v>
      </c>
      <c r="C77">
        <f>РЧ!N79</f>
        <v>0</v>
      </c>
    </row>
    <row r="78" spans="1:3">
      <c r="A78" t="str">
        <f>IF(РЧ!E80&lt;&gt;0,РЧ!E80,IF(B78&gt;0,A77,""))</f>
        <v>50 копеек</v>
      </c>
      <c r="B78">
        <f>РЧ!M80</f>
        <v>10</v>
      </c>
      <c r="C78">
        <f>РЧ!N80</f>
        <v>1</v>
      </c>
    </row>
    <row r="79" spans="1:3">
      <c r="A79" t="str">
        <f>IF(РЧ!E81&lt;&gt;0,РЧ!E81,IF(B79&gt;0,A78,""))</f>
        <v>1 рубль</v>
      </c>
      <c r="B79">
        <f>РЧ!M81</f>
        <v>5000</v>
      </c>
      <c r="C79">
        <f>РЧ!N81</f>
        <v>0</v>
      </c>
    </row>
    <row r="80" spans="1:3">
      <c r="A80" t="str">
        <f>IF(РЧ!E82&lt;&gt;0,РЧ!E82,IF(B80&gt;0,A79,""))</f>
        <v>1 рубль</v>
      </c>
      <c r="B80">
        <f>РЧ!M82</f>
        <v>5000</v>
      </c>
      <c r="C80">
        <f>РЧ!N82</f>
        <v>0</v>
      </c>
    </row>
    <row r="81" spans="1:3">
      <c r="A81" t="str">
        <f>IF(РЧ!E83&lt;&gt;0,РЧ!E83,IF(B81&gt;0,A80,""))</f>
        <v>2 рубля</v>
      </c>
      <c r="B81">
        <f>РЧ!M83</f>
        <v>5000</v>
      </c>
      <c r="C81">
        <f>РЧ!N83</f>
        <v>0</v>
      </c>
    </row>
    <row r="82" spans="1:3">
      <c r="A82" t="str">
        <f>IF(РЧ!E84&lt;&gt;0,РЧ!E84,IF(B82&gt;0,A81,""))</f>
        <v>2 рубля</v>
      </c>
      <c r="B82">
        <f>РЧ!M84</f>
        <v>5000</v>
      </c>
      <c r="C82">
        <f>РЧ!N84</f>
        <v>0</v>
      </c>
    </row>
    <row r="83" spans="1:3">
      <c r="A83" t="str">
        <f>IF(РЧ!E85&lt;&gt;0,РЧ!E85,IF(B83&gt;0,A82,""))</f>
        <v>5 рублей</v>
      </c>
      <c r="B83">
        <f>РЧ!M85</f>
        <v>5000</v>
      </c>
      <c r="C83">
        <f>РЧ!N85</f>
        <v>0</v>
      </c>
    </row>
    <row r="84" spans="1:3">
      <c r="A84" t="str">
        <f>IF(РЧ!E86&lt;&gt;0,РЧ!E86,IF(B84&gt;0,A83,""))</f>
        <v>5 рублей</v>
      </c>
      <c r="B84">
        <f>РЧ!M86</f>
        <v>5000</v>
      </c>
      <c r="C84">
        <f>РЧ!N86</f>
        <v>0</v>
      </c>
    </row>
    <row r="85" spans="1:3">
      <c r="A85" t="str">
        <f>IF(РЧ!E87&lt;&gt;0,РЧ!E87,IF(B85&gt;0,A84,""))</f>
        <v/>
      </c>
      <c r="B85">
        <f>РЧ!M87</f>
        <v>0</v>
      </c>
      <c r="C85">
        <f>РЧ!N87</f>
        <v>0</v>
      </c>
    </row>
    <row r="86" spans="1:3">
      <c r="A86" t="str">
        <f>IF(РЧ!E88&lt;&gt;0,РЧ!E88,IF(B86&gt;0,A85,""))</f>
        <v/>
      </c>
      <c r="B86">
        <f>РЧ!M88</f>
        <v>0</v>
      </c>
      <c r="C86">
        <f>РЧ!N88</f>
        <v>0</v>
      </c>
    </row>
    <row r="87" spans="1:3">
      <c r="A87" t="str">
        <f>IF(РЧ!E89&lt;&gt;0,РЧ!E89,IF(B87&gt;0,A86,""))</f>
        <v>1 копейка</v>
      </c>
      <c r="B87">
        <f>РЧ!M89</f>
        <v>30</v>
      </c>
      <c r="C87">
        <f>РЧ!N89</f>
        <v>0</v>
      </c>
    </row>
    <row r="88" spans="1:3">
      <c r="A88" t="str">
        <f>IF(РЧ!E90&lt;&gt;0,РЧ!E90,IF(B88&gt;0,A87,""))</f>
        <v>1 копейка</v>
      </c>
      <c r="B88">
        <f>РЧ!M90</f>
        <v>10</v>
      </c>
      <c r="C88">
        <f>РЧ!N90</f>
        <v>1</v>
      </c>
    </row>
    <row r="89" spans="1:3">
      <c r="A89" t="str">
        <f>IF(РЧ!E91&lt;&gt;0,РЧ!E91,IF(B89&gt;0,A88,""))</f>
        <v>5 копеек</v>
      </c>
      <c r="B89">
        <f>РЧ!M91</f>
        <v>20</v>
      </c>
      <c r="C89">
        <f>РЧ!N91</f>
        <v>0</v>
      </c>
    </row>
    <row r="90" spans="1:3">
      <c r="A90" t="str">
        <f>IF(РЧ!E92&lt;&gt;0,РЧ!E92,IF(B90&gt;0,A89,""))</f>
        <v>5 копеек</v>
      </c>
      <c r="B90">
        <f>РЧ!M92</f>
        <v>10</v>
      </c>
      <c r="C90">
        <f>РЧ!N92</f>
        <v>1</v>
      </c>
    </row>
    <row r="91" spans="1:3">
      <c r="A91" t="str">
        <f>IF(РЧ!E93&lt;&gt;0,РЧ!E93,IF(B91&gt;0,A90,""))</f>
        <v>5 копеек</v>
      </c>
      <c r="B91">
        <f>РЧ!M93</f>
        <v>2000</v>
      </c>
      <c r="C91">
        <f>РЧ!N93</f>
        <v>0</v>
      </c>
    </row>
    <row r="92" spans="1:3">
      <c r="A92" t="str">
        <f>IF(РЧ!E94&lt;&gt;0,РЧ!E94,IF(B92&gt;0,A91,""))</f>
        <v>10 копеек</v>
      </c>
      <c r="B92">
        <f>РЧ!M94</f>
        <v>10</v>
      </c>
      <c r="C92">
        <f>РЧ!N94</f>
        <v>0</v>
      </c>
    </row>
    <row r="93" spans="1:3">
      <c r="A93" t="str">
        <f>IF(РЧ!E95&lt;&gt;0,РЧ!E95,IF(B93&gt;0,A92,""))</f>
        <v>10 копеек</v>
      </c>
      <c r="B93">
        <f>РЧ!M95</f>
        <v>0.1</v>
      </c>
      <c r="C93">
        <f>РЧ!N95</f>
        <v>1</v>
      </c>
    </row>
    <row r="94" spans="1:3">
      <c r="A94" t="str">
        <f>IF(РЧ!E96&lt;&gt;0,РЧ!E96,IF(B94&gt;0,A93,""))</f>
        <v>50 копеек</v>
      </c>
      <c r="B94">
        <f>РЧ!M96</f>
        <v>20</v>
      </c>
      <c r="C94">
        <f>РЧ!N96</f>
        <v>1</v>
      </c>
    </row>
    <row r="95" spans="1:3">
      <c r="A95" t="str">
        <f>IF(РЧ!E97&lt;&gt;0,РЧ!E97,IF(B95&gt;0,A94,""))</f>
        <v>50 копеек</v>
      </c>
      <c r="B95">
        <f>РЧ!M97</f>
        <v>10</v>
      </c>
      <c r="C95">
        <f>РЧ!N97</f>
        <v>1</v>
      </c>
    </row>
    <row r="96" spans="1:3">
      <c r="A96" t="str">
        <f>IF(РЧ!E98&lt;&gt;0,РЧ!E98,IF(B96&gt;0,A95,""))</f>
        <v>1 рубль</v>
      </c>
      <c r="B96">
        <f>РЧ!M98</f>
        <v>15000</v>
      </c>
      <c r="C96">
        <f>РЧ!N98</f>
        <v>0</v>
      </c>
    </row>
    <row r="97" spans="1:3">
      <c r="A97" t="str">
        <f>IF(РЧ!E99&lt;&gt;0,РЧ!E99,IF(B97&gt;0,A96,""))</f>
        <v>2 рубля</v>
      </c>
      <c r="B97">
        <f>РЧ!M99</f>
        <v>12000</v>
      </c>
      <c r="C97">
        <f>РЧ!N99</f>
        <v>0</v>
      </c>
    </row>
    <row r="98" spans="1:3">
      <c r="A98" t="str">
        <f>IF(РЧ!E100&lt;&gt;0,РЧ!E100,IF(B98&gt;0,A97,""))</f>
        <v>5 рублей</v>
      </c>
      <c r="B98">
        <f>РЧ!M100</f>
        <v>12000</v>
      </c>
      <c r="C98">
        <f>РЧ!N100</f>
        <v>0</v>
      </c>
    </row>
    <row r="99" spans="1:3">
      <c r="A99" t="str">
        <f>IF(РЧ!E101&lt;&gt;0,РЧ!E101,IF(B99&gt;0,A98,""))</f>
        <v/>
      </c>
      <c r="B99">
        <f>РЧ!M101</f>
        <v>0</v>
      </c>
      <c r="C99">
        <f>РЧ!N101</f>
        <v>0</v>
      </c>
    </row>
    <row r="100" spans="1:3">
      <c r="A100" t="str">
        <f>IF(РЧ!E102&lt;&gt;0,РЧ!E102,IF(B100&gt;0,A99,""))</f>
        <v/>
      </c>
      <c r="B100">
        <f>РЧ!M102</f>
        <v>0</v>
      </c>
      <c r="C100">
        <f>РЧ!N102</f>
        <v>0</v>
      </c>
    </row>
    <row r="101" spans="1:3">
      <c r="A101" t="str">
        <f>IF(РЧ!E103&lt;&gt;0,РЧ!E103,IF(B101&gt;0,A100,""))</f>
        <v>1 копейка</v>
      </c>
      <c r="B101">
        <f>РЧ!M103</f>
        <v>30</v>
      </c>
      <c r="C101">
        <f>РЧ!N103</f>
        <v>0</v>
      </c>
    </row>
    <row r="102" spans="1:3">
      <c r="A102" t="str">
        <f>IF(РЧ!E104&lt;&gt;0,РЧ!E104,IF(B102&gt;0,A101,""))</f>
        <v>1 копейка</v>
      </c>
      <c r="B102">
        <f>РЧ!M104</f>
        <v>10</v>
      </c>
      <c r="C102">
        <f>РЧ!N104</f>
        <v>1</v>
      </c>
    </row>
    <row r="103" spans="1:3">
      <c r="A103" t="str">
        <f>IF(РЧ!E105&lt;&gt;0,РЧ!E105,IF(B103&gt;0,A102,""))</f>
        <v>5 копеек</v>
      </c>
      <c r="B103">
        <f>РЧ!M105</f>
        <v>20</v>
      </c>
      <c r="C103">
        <f>РЧ!N105</f>
        <v>0</v>
      </c>
    </row>
    <row r="104" spans="1:3">
      <c r="A104" t="str">
        <f>IF(РЧ!E106&lt;&gt;0,РЧ!E106,IF(B104&gt;0,A103,""))</f>
        <v>5 копеек</v>
      </c>
      <c r="B104">
        <f>РЧ!M106</f>
        <v>10</v>
      </c>
      <c r="C104">
        <f>РЧ!N106</f>
        <v>1</v>
      </c>
    </row>
    <row r="105" spans="1:3">
      <c r="A105" t="str">
        <f>IF(РЧ!E107&lt;&gt;0,РЧ!E107,IF(B105&gt;0,A104,""))</f>
        <v>10 копеек</v>
      </c>
      <c r="B105">
        <f>РЧ!M107</f>
        <v>10</v>
      </c>
      <c r="C105">
        <f>РЧ!N107</f>
        <v>1</v>
      </c>
    </row>
    <row r="106" spans="1:3">
      <c r="A106" t="str">
        <f>IF(РЧ!E108&lt;&gt;0,РЧ!E108,IF(B106&gt;0,A105,""))</f>
        <v>10 копеек</v>
      </c>
      <c r="B106">
        <f>РЧ!M108</f>
        <v>0.1</v>
      </c>
      <c r="C106">
        <f>РЧ!N108</f>
        <v>1</v>
      </c>
    </row>
    <row r="107" spans="1:3">
      <c r="A107" t="str">
        <f>IF(РЧ!E109&lt;&gt;0,РЧ!E109,IF(B107&gt;0,A106,""))</f>
        <v>50 копеек</v>
      </c>
      <c r="B107">
        <f>РЧ!M109</f>
        <v>10</v>
      </c>
      <c r="C107">
        <f>РЧ!N109</f>
        <v>1</v>
      </c>
    </row>
    <row r="108" spans="1:3">
      <c r="A108" t="str">
        <f>IF(РЧ!E110&lt;&gt;0,РЧ!E110,IF(B108&gt;0,A107,""))</f>
        <v>50 копеек</v>
      </c>
      <c r="B108">
        <f>РЧ!M110</f>
        <v>0.5</v>
      </c>
      <c r="C108">
        <f>РЧ!N110</f>
        <v>0</v>
      </c>
    </row>
    <row r="109" spans="1:3">
      <c r="A109" t="str">
        <f>IF(РЧ!E111&lt;&gt;0,РЧ!E111,IF(B109&gt;0,A108,""))</f>
        <v/>
      </c>
      <c r="B109">
        <f>РЧ!M111</f>
        <v>0</v>
      </c>
      <c r="C109">
        <f>РЧ!N111</f>
        <v>0</v>
      </c>
    </row>
    <row r="110" spans="1:3">
      <c r="A110" t="str">
        <f>IF(РЧ!E112&lt;&gt;0,РЧ!E112,IF(B110&gt;0,A109,""))</f>
        <v/>
      </c>
      <c r="B110">
        <f>РЧ!M112</f>
        <v>0</v>
      </c>
      <c r="C110">
        <f>РЧ!N112</f>
        <v>0</v>
      </c>
    </row>
    <row r="111" spans="1:3">
      <c r="A111" t="str">
        <f>IF(РЧ!E113&lt;&gt;0,РЧ!E113,IF(B111&gt;0,A110,""))</f>
        <v>1 копейка</v>
      </c>
      <c r="B111">
        <f>РЧ!M113</f>
        <v>30</v>
      </c>
      <c r="C111">
        <f>РЧ!N113</f>
        <v>0</v>
      </c>
    </row>
    <row r="112" spans="1:3">
      <c r="A112" t="str">
        <f>IF(РЧ!E114&lt;&gt;0,РЧ!E114,IF(B112&gt;0,A111,""))</f>
        <v>1 копейка</v>
      </c>
      <c r="B112">
        <f>РЧ!M114</f>
        <v>10</v>
      </c>
      <c r="C112">
        <f>РЧ!N114</f>
        <v>1</v>
      </c>
    </row>
    <row r="113" spans="1:3">
      <c r="A113" t="str">
        <f>IF(РЧ!E115&lt;&gt;0,РЧ!E115,IF(B113&gt;0,A112,""))</f>
        <v>5 копеек</v>
      </c>
      <c r="B113">
        <f>РЧ!M115</f>
        <v>20</v>
      </c>
      <c r="C113">
        <f>РЧ!N115</f>
        <v>0</v>
      </c>
    </row>
    <row r="114" spans="1:3">
      <c r="A114" t="str">
        <f>IF(РЧ!E116&lt;&gt;0,РЧ!E116,IF(B114&gt;0,A113,""))</f>
        <v>5 копеек</v>
      </c>
      <c r="B114">
        <f>РЧ!M116</f>
        <v>10</v>
      </c>
      <c r="C114">
        <f>РЧ!N116</f>
        <v>1</v>
      </c>
    </row>
    <row r="115" spans="1:3">
      <c r="A115" t="str">
        <f>IF(РЧ!E117&lt;&gt;0,РЧ!E117,IF(B115&gt;0,A114,""))</f>
        <v>10 копеек</v>
      </c>
      <c r="B115">
        <f>РЧ!M117</f>
        <v>10</v>
      </c>
      <c r="C115">
        <f>РЧ!N117</f>
        <v>1</v>
      </c>
    </row>
    <row r="116" spans="1:3">
      <c r="A116" t="str">
        <f>IF(РЧ!E118&lt;&gt;0,РЧ!E118,IF(B116&gt;0,A115,""))</f>
        <v>10 копеек</v>
      </c>
      <c r="B116">
        <f>РЧ!M118</f>
        <v>0.1</v>
      </c>
      <c r="C116">
        <f>РЧ!N118</f>
        <v>1</v>
      </c>
    </row>
    <row r="117" spans="1:3">
      <c r="A117" t="str">
        <f>IF(РЧ!E119&lt;&gt;0,РЧ!E119,IF(B117&gt;0,A116,""))</f>
        <v>50 копеек</v>
      </c>
      <c r="B117">
        <f>РЧ!M119</f>
        <v>10</v>
      </c>
      <c r="C117">
        <f>РЧ!N119</f>
        <v>1</v>
      </c>
    </row>
    <row r="118" spans="1:3">
      <c r="A118" t="str">
        <f>IF(РЧ!E120&lt;&gt;0,РЧ!E120,IF(B118&gt;0,A117,""))</f>
        <v>50 копеек</v>
      </c>
      <c r="B118">
        <f>РЧ!M120</f>
        <v>0.5</v>
      </c>
      <c r="C118">
        <f>РЧ!N120</f>
        <v>1</v>
      </c>
    </row>
    <row r="119" spans="1:3">
      <c r="A119" t="str">
        <f>IF(РЧ!E121&lt;&gt;0,РЧ!E121,IF(B119&gt;0,A118,""))</f>
        <v>1 рубль</v>
      </c>
      <c r="B119">
        <f>РЧ!M121</f>
        <v>10</v>
      </c>
      <c r="C119">
        <f>РЧ!N121</f>
        <v>1</v>
      </c>
    </row>
    <row r="120" spans="1:3">
      <c r="A120" t="str">
        <f>IF(РЧ!E122&lt;&gt;0,РЧ!E122,IF(B120&gt;0,A119,""))</f>
        <v>1 рубль</v>
      </c>
      <c r="B120">
        <f>РЧ!M122</f>
        <v>1</v>
      </c>
      <c r="C120">
        <f>РЧ!N122</f>
        <v>1</v>
      </c>
    </row>
    <row r="121" spans="1:3">
      <c r="A121" t="str">
        <f>IF(РЧ!E123&lt;&gt;0,РЧ!E123,IF(B121&gt;0,A120,""))</f>
        <v/>
      </c>
      <c r="B121">
        <f>РЧ!M123</f>
        <v>0</v>
      </c>
      <c r="C121">
        <f>РЧ!N123</f>
        <v>0</v>
      </c>
    </row>
    <row r="122" spans="1:3">
      <c r="A122" t="str">
        <f>IF(РЧ!E124&lt;&gt;0,РЧ!E124,IF(B122&gt;0,A121,""))</f>
        <v/>
      </c>
      <c r="B122">
        <f>РЧ!M124</f>
        <v>0</v>
      </c>
      <c r="C122">
        <f>РЧ!N124</f>
        <v>0</v>
      </c>
    </row>
    <row r="123" spans="1:3">
      <c r="A123" t="str">
        <f>IF(РЧ!E125&lt;&gt;0,РЧ!E125,IF(B123&gt;0,A122,""))</f>
        <v>1 копейка</v>
      </c>
      <c r="B123">
        <f>РЧ!M125</f>
        <v>30</v>
      </c>
      <c r="C123">
        <f>РЧ!N125</f>
        <v>0</v>
      </c>
    </row>
    <row r="124" spans="1:3">
      <c r="A124" t="str">
        <f>IF(РЧ!E126&lt;&gt;0,РЧ!E126,IF(B124&gt;0,A123,""))</f>
        <v>1 копейка</v>
      </c>
      <c r="B124">
        <f>РЧ!M126</f>
        <v>10</v>
      </c>
      <c r="C124">
        <f>РЧ!N126</f>
        <v>1</v>
      </c>
    </row>
    <row r="125" spans="1:3">
      <c r="A125" t="str">
        <f>IF(РЧ!E127&lt;&gt;0,РЧ!E127,IF(B125&gt;0,A124,""))</f>
        <v>5 копеек</v>
      </c>
      <c r="B125">
        <f>РЧ!M127</f>
        <v>20</v>
      </c>
      <c r="C125">
        <f>РЧ!N127</f>
        <v>1</v>
      </c>
    </row>
    <row r="126" spans="1:3">
      <c r="A126" t="str">
        <f>IF(РЧ!E128&lt;&gt;0,РЧ!E128,IF(B126&gt;0,A125,""))</f>
        <v>5 копеек</v>
      </c>
      <c r="B126">
        <f>РЧ!M128</f>
        <v>10</v>
      </c>
      <c r="C126">
        <f>РЧ!N128</f>
        <v>1</v>
      </c>
    </row>
    <row r="127" spans="1:3">
      <c r="A127" t="str">
        <f>IF(РЧ!E129&lt;&gt;0,РЧ!E129,IF(B127&gt;0,A126,""))</f>
        <v>10 копеек</v>
      </c>
      <c r="B127">
        <f>РЧ!M129</f>
        <v>10</v>
      </c>
      <c r="C127">
        <f>РЧ!N129</f>
        <v>1</v>
      </c>
    </row>
    <row r="128" spans="1:3">
      <c r="A128" t="str">
        <f>IF(РЧ!E130&lt;&gt;0,РЧ!E130,IF(B128&gt;0,A127,""))</f>
        <v>10 копеек</v>
      </c>
      <c r="B128">
        <f>РЧ!M130</f>
        <v>0.1</v>
      </c>
      <c r="C128">
        <f>РЧ!N130</f>
        <v>1</v>
      </c>
    </row>
    <row r="129" spans="1:3">
      <c r="A129" t="str">
        <f>IF(РЧ!E131&lt;&gt;0,РЧ!E131,IF(B129&gt;0,A128,""))</f>
        <v>10 копеек</v>
      </c>
      <c r="B129">
        <f>РЧ!M131</f>
        <v>10</v>
      </c>
      <c r="C129">
        <f>РЧ!N131</f>
        <v>1</v>
      </c>
    </row>
    <row r="130" spans="1:3">
      <c r="A130" t="str">
        <f>IF(РЧ!E132&lt;&gt;0,РЧ!E132,IF(B130&gt;0,A129,""))</f>
        <v>10 копеек</v>
      </c>
      <c r="B130">
        <f>РЧ!M132</f>
        <v>0.1</v>
      </c>
      <c r="C130">
        <f>РЧ!N132</f>
        <v>1</v>
      </c>
    </row>
    <row r="131" spans="1:3">
      <c r="A131" t="str">
        <f>IF(РЧ!E133&lt;&gt;0,РЧ!E133,IF(B131&gt;0,A130,""))</f>
        <v>50 копеек</v>
      </c>
      <c r="B131">
        <f>РЧ!M133</f>
        <v>10</v>
      </c>
      <c r="C131">
        <f>РЧ!N133</f>
        <v>1</v>
      </c>
    </row>
    <row r="132" spans="1:3">
      <c r="A132" t="str">
        <f>IF(РЧ!E134&lt;&gt;0,РЧ!E134,IF(B132&gt;0,A131,""))</f>
        <v>50 копеек</v>
      </c>
      <c r="B132">
        <f>РЧ!M134</f>
        <v>10</v>
      </c>
      <c r="C132">
        <f>РЧ!N134</f>
        <v>1</v>
      </c>
    </row>
    <row r="133" spans="1:3">
      <c r="A133" t="str">
        <f>IF(РЧ!E135&lt;&gt;0,РЧ!E135,IF(B133&gt;0,A132,""))</f>
        <v>50 копеек</v>
      </c>
      <c r="B133">
        <f>РЧ!M135</f>
        <v>10</v>
      </c>
      <c r="C133">
        <f>РЧ!N135</f>
        <v>1</v>
      </c>
    </row>
    <row r="134" spans="1:3">
      <c r="A134" t="str">
        <f>IF(РЧ!E136&lt;&gt;0,РЧ!E136,IF(B134&gt;0,A133,""))</f>
        <v>50 копеек</v>
      </c>
      <c r="B134">
        <f>РЧ!M136</f>
        <v>10</v>
      </c>
      <c r="C134">
        <f>РЧ!N136</f>
        <v>1</v>
      </c>
    </row>
    <row r="135" spans="1:3">
      <c r="A135" t="str">
        <f>IF(РЧ!E137&lt;&gt;0,РЧ!E137,IF(B135&gt;0,A134,""))</f>
        <v>1 рубль</v>
      </c>
      <c r="B135">
        <f>РЧ!M137</f>
        <v>10</v>
      </c>
      <c r="C135">
        <f>РЧ!N137</f>
        <v>1</v>
      </c>
    </row>
    <row r="136" spans="1:3">
      <c r="A136" t="str">
        <f>IF(РЧ!E138&lt;&gt;0,РЧ!E138,IF(B136&gt;0,A135,""))</f>
        <v>1 рубль</v>
      </c>
      <c r="B136">
        <f>РЧ!M138</f>
        <v>1</v>
      </c>
      <c r="C136">
        <f>РЧ!N138</f>
        <v>1</v>
      </c>
    </row>
    <row r="137" spans="1:3">
      <c r="A137" t="str">
        <f>IF(РЧ!E139&lt;&gt;0,РЧ!E139,IF(B137&gt;0,A136,""))</f>
        <v>2 рубля</v>
      </c>
      <c r="B137">
        <f>РЧ!M139</f>
        <v>10</v>
      </c>
      <c r="C137">
        <f>РЧ!N139</f>
        <v>1</v>
      </c>
    </row>
    <row r="138" spans="1:3">
      <c r="A138" t="str">
        <f>IF(РЧ!E140&lt;&gt;0,РЧ!E140,IF(B138&gt;0,A137,""))</f>
        <v>2 рубля</v>
      </c>
      <c r="B138">
        <f>РЧ!M140</f>
        <v>2</v>
      </c>
      <c r="C138">
        <f>РЧ!N140</f>
        <v>1</v>
      </c>
    </row>
    <row r="139" spans="1:3">
      <c r="A139" t="str">
        <f>IF(РЧ!E141&lt;&gt;0,РЧ!E141,IF(B139&gt;0,A138,""))</f>
        <v/>
      </c>
      <c r="B139">
        <f>РЧ!M141</f>
        <v>0</v>
      </c>
      <c r="C139">
        <f>РЧ!N141</f>
        <v>0</v>
      </c>
    </row>
    <row r="140" spans="1:3">
      <c r="A140" t="str">
        <f>IF(РЧ!E142&lt;&gt;0,РЧ!E142,IF(B140&gt;0,A139,""))</f>
        <v/>
      </c>
      <c r="B140">
        <f>РЧ!M142</f>
        <v>0</v>
      </c>
      <c r="C140">
        <f>РЧ!N142</f>
        <v>0</v>
      </c>
    </row>
    <row r="141" spans="1:3">
      <c r="A141" t="str">
        <f>IF(РЧ!E143&lt;&gt;0,РЧ!E143,IF(B141&gt;0,A140,""))</f>
        <v>1 копейка</v>
      </c>
      <c r="B141">
        <f>РЧ!M143</f>
        <v>30</v>
      </c>
      <c r="C141">
        <f>РЧ!N143</f>
        <v>0</v>
      </c>
    </row>
    <row r="142" spans="1:3">
      <c r="A142" t="str">
        <f>IF(РЧ!E144&lt;&gt;0,РЧ!E144,IF(B142&gt;0,A141,""))</f>
        <v>1 копейка</v>
      </c>
      <c r="B142">
        <f>РЧ!M144</f>
        <v>10</v>
      </c>
      <c r="C142">
        <f>РЧ!N144</f>
        <v>1</v>
      </c>
    </row>
    <row r="143" spans="1:3">
      <c r="A143" t="str">
        <f>IF(РЧ!E145&lt;&gt;0,РЧ!E145,IF(B143&gt;0,A142,""))</f>
        <v>5 копеек</v>
      </c>
      <c r="B143">
        <f>РЧ!M145</f>
        <v>20</v>
      </c>
      <c r="C143">
        <f>РЧ!N145</f>
        <v>0</v>
      </c>
    </row>
    <row r="144" spans="1:3">
      <c r="A144" t="str">
        <f>IF(РЧ!E146&lt;&gt;0,РЧ!E146,IF(B144&gt;0,A143,""))</f>
        <v>5 копеек</v>
      </c>
      <c r="B144">
        <f>РЧ!M146</f>
        <v>10</v>
      </c>
      <c r="C144">
        <f>РЧ!N146</f>
        <v>1</v>
      </c>
    </row>
    <row r="145" spans="1:3">
      <c r="A145" t="str">
        <f>IF(РЧ!E147&lt;&gt;0,РЧ!E147,IF(B145&gt;0,A144,""))</f>
        <v>10 копеек</v>
      </c>
      <c r="B145">
        <f>РЧ!M147</f>
        <v>10</v>
      </c>
      <c r="C145">
        <f>РЧ!N147</f>
        <v>0</v>
      </c>
    </row>
    <row r="146" spans="1:3">
      <c r="A146" t="str">
        <f>IF(РЧ!E148&lt;&gt;0,РЧ!E148,IF(B146&gt;0,A145,""))</f>
        <v>10 копеек</v>
      </c>
      <c r="B146">
        <f>РЧ!M148</f>
        <v>0.1</v>
      </c>
      <c r="C146">
        <f>РЧ!N148</f>
        <v>1</v>
      </c>
    </row>
    <row r="147" spans="1:3">
      <c r="A147" t="str">
        <f>IF(РЧ!E149&lt;&gt;0,РЧ!E149,IF(B147&gt;0,A146,""))</f>
        <v>50 копеек</v>
      </c>
      <c r="B147">
        <f>РЧ!M149</f>
        <v>10</v>
      </c>
      <c r="C147">
        <f>РЧ!N149</f>
        <v>1</v>
      </c>
    </row>
    <row r="148" spans="1:3">
      <c r="A148" t="str">
        <f>IF(РЧ!E150&lt;&gt;0,РЧ!E150,IF(B148&gt;0,A147,""))</f>
        <v>50 копеек</v>
      </c>
      <c r="B148">
        <f>РЧ!M150</f>
        <v>0.5</v>
      </c>
      <c r="C148">
        <f>РЧ!N150</f>
        <v>1</v>
      </c>
    </row>
    <row r="149" spans="1:3">
      <c r="A149" t="str">
        <f>IF(РЧ!E151&lt;&gt;0,РЧ!E151,IF(B149&gt;0,A148,""))</f>
        <v>1 рубль</v>
      </c>
      <c r="B149">
        <f>РЧ!M151</f>
        <v>10</v>
      </c>
      <c r="C149">
        <f>РЧ!N151</f>
        <v>1</v>
      </c>
    </row>
    <row r="150" spans="1:3">
      <c r="A150" t="str">
        <f>IF(РЧ!E152&lt;&gt;0,РЧ!E152,IF(B150&gt;0,A149,""))</f>
        <v>1 рубль</v>
      </c>
      <c r="B150">
        <f>РЧ!M152</f>
        <v>1</v>
      </c>
      <c r="C150">
        <f>РЧ!N152</f>
        <v>1</v>
      </c>
    </row>
    <row r="151" spans="1:3">
      <c r="A151" t="str">
        <f>IF(РЧ!E153&lt;&gt;0,РЧ!E153,IF(B151&gt;0,A150,""))</f>
        <v>2 рубля</v>
      </c>
      <c r="B151">
        <f>РЧ!M153</f>
        <v>10</v>
      </c>
      <c r="C151">
        <f>РЧ!N153</f>
        <v>1</v>
      </c>
    </row>
    <row r="152" spans="1:3">
      <c r="A152" t="str">
        <f>IF(РЧ!E154&lt;&gt;0,РЧ!E154,IF(B152&gt;0,A151,""))</f>
        <v>2 рубля</v>
      </c>
      <c r="B152">
        <f>РЧ!M154</f>
        <v>2</v>
      </c>
      <c r="C152">
        <f>РЧ!N154</f>
        <v>1</v>
      </c>
    </row>
    <row r="153" spans="1:3">
      <c r="A153" t="str">
        <f>IF(РЧ!E155&lt;&gt;0,РЧ!E155,IF(B153&gt;0,A152,""))</f>
        <v/>
      </c>
      <c r="B153">
        <f>РЧ!M155</f>
        <v>0</v>
      </c>
      <c r="C153">
        <f>РЧ!N155</f>
        <v>0</v>
      </c>
    </row>
    <row r="154" spans="1:3">
      <c r="A154" t="str">
        <f>IF(РЧ!E156&lt;&gt;0,РЧ!E156,IF(B154&gt;0,A153,""))</f>
        <v/>
      </c>
      <c r="B154">
        <f>РЧ!M156</f>
        <v>0</v>
      </c>
      <c r="C154">
        <f>РЧ!N156</f>
        <v>0</v>
      </c>
    </row>
    <row r="155" spans="1:3">
      <c r="A155" t="str">
        <f>IF(РЧ!E157&lt;&gt;0,РЧ!E157,IF(B155&gt;0,A154,""))</f>
        <v>1 копейка</v>
      </c>
      <c r="B155">
        <f>РЧ!M157</f>
        <v>30</v>
      </c>
      <c r="C155">
        <f>РЧ!N157</f>
        <v>0</v>
      </c>
    </row>
    <row r="156" spans="1:3">
      <c r="A156" t="str">
        <f>IF(РЧ!E158&lt;&gt;0,РЧ!E158,IF(B156&gt;0,A155,""))</f>
        <v>1 копейка</v>
      </c>
      <c r="B156">
        <f>РЧ!M158</f>
        <v>10</v>
      </c>
      <c r="C156">
        <f>РЧ!N158</f>
        <v>1</v>
      </c>
    </row>
    <row r="157" spans="1:3">
      <c r="A157" t="str">
        <f>IF(РЧ!E159&lt;&gt;0,РЧ!E159,IF(B157&gt;0,A156,""))</f>
        <v>5 копеек</v>
      </c>
      <c r="B157">
        <f>РЧ!M159</f>
        <v>30</v>
      </c>
      <c r="C157">
        <f>РЧ!N159</f>
        <v>0</v>
      </c>
    </row>
    <row r="158" spans="1:3">
      <c r="A158" t="str">
        <f>IF(РЧ!E160&lt;&gt;0,РЧ!E160,IF(B158&gt;0,A157,""))</f>
        <v>5 копеек</v>
      </c>
      <c r="B158">
        <f>РЧ!M160</f>
        <v>10</v>
      </c>
      <c r="C158">
        <f>РЧ!N160</f>
        <v>1</v>
      </c>
    </row>
    <row r="159" spans="1:3">
      <c r="A159" t="str">
        <f>IF(РЧ!E161&lt;&gt;0,РЧ!E161,IF(B159&gt;0,A158,""))</f>
        <v>10 копеек</v>
      </c>
      <c r="B159">
        <f>РЧ!M161</f>
        <v>10</v>
      </c>
      <c r="C159">
        <f>РЧ!N161</f>
        <v>1</v>
      </c>
    </row>
    <row r="160" spans="1:3">
      <c r="A160" t="str">
        <f>IF(РЧ!E162&lt;&gt;0,РЧ!E162,IF(B160&gt;0,A159,""))</f>
        <v>10 копеек</v>
      </c>
      <c r="B160">
        <f>РЧ!M162</f>
        <v>0.1</v>
      </c>
      <c r="C160">
        <f>РЧ!N162</f>
        <v>1</v>
      </c>
    </row>
    <row r="161" spans="1:3">
      <c r="A161" t="str">
        <f>IF(РЧ!E163&lt;&gt;0,РЧ!E163,IF(B161&gt;0,A160,""))</f>
        <v>50 копеек</v>
      </c>
      <c r="B161">
        <f>РЧ!M163</f>
        <v>10</v>
      </c>
      <c r="C161">
        <f>РЧ!N163</f>
        <v>1</v>
      </c>
    </row>
    <row r="162" spans="1:3">
      <c r="A162" t="str">
        <f>IF(РЧ!E164&lt;&gt;0,РЧ!E164,IF(B162&gt;0,A161,""))</f>
        <v>50 копеек</v>
      </c>
      <c r="B162">
        <f>РЧ!M164</f>
        <v>0.5</v>
      </c>
      <c r="C162">
        <f>РЧ!N164</f>
        <v>1</v>
      </c>
    </row>
    <row r="163" spans="1:3">
      <c r="A163" t="str">
        <f>IF(РЧ!E165&lt;&gt;0,РЧ!E165,IF(B163&gt;0,A162,""))</f>
        <v>1 рубль</v>
      </c>
      <c r="B163">
        <f>РЧ!M165</f>
        <v>10</v>
      </c>
      <c r="C163">
        <f>РЧ!N165</f>
        <v>1</v>
      </c>
    </row>
    <row r="164" spans="1:3">
      <c r="A164" t="str">
        <f>IF(РЧ!E166&lt;&gt;0,РЧ!E166,IF(B164&gt;0,A163,""))</f>
        <v>1 рубль</v>
      </c>
      <c r="B164">
        <f>РЧ!M166</f>
        <v>1</v>
      </c>
      <c r="C164">
        <f>РЧ!N166</f>
        <v>1</v>
      </c>
    </row>
    <row r="165" spans="1:3">
      <c r="A165" t="str">
        <f>IF(РЧ!E167&lt;&gt;0,РЧ!E167,IF(B165&gt;0,A164,""))</f>
        <v>2 рубля</v>
      </c>
      <c r="B165">
        <f>РЧ!M167</f>
        <v>10</v>
      </c>
      <c r="C165">
        <f>РЧ!N167</f>
        <v>1</v>
      </c>
    </row>
    <row r="166" spans="1:3">
      <c r="A166" t="str">
        <f>IF(РЧ!E168&lt;&gt;0,РЧ!E168,IF(B166&gt;0,A165,""))</f>
        <v>2 рубля</v>
      </c>
      <c r="B166">
        <f>РЧ!M168</f>
        <v>2</v>
      </c>
      <c r="C166">
        <f>РЧ!N168</f>
        <v>1</v>
      </c>
    </row>
    <row r="167" spans="1:3">
      <c r="A167" t="str">
        <f>IF(РЧ!E169&lt;&gt;0,РЧ!E169,IF(B167&gt;0,A166,""))</f>
        <v>5 рублей</v>
      </c>
      <c r="B167">
        <f>РЧ!M169</f>
        <v>10</v>
      </c>
      <c r="C167">
        <f>РЧ!N169</f>
        <v>1</v>
      </c>
    </row>
    <row r="168" spans="1:3">
      <c r="A168" t="str">
        <f>IF(РЧ!E170&lt;&gt;0,РЧ!E170,IF(B168&gt;0,A167,""))</f>
        <v>5 рублей</v>
      </c>
      <c r="B168">
        <f>РЧ!M170</f>
        <v>5</v>
      </c>
      <c r="C168">
        <f>РЧ!N170</f>
        <v>1</v>
      </c>
    </row>
    <row r="169" spans="1:3">
      <c r="A169" t="str">
        <f>IF(РЧ!E171&lt;&gt;0,РЧ!E171,IF(B169&gt;0,A168,""))</f>
        <v/>
      </c>
      <c r="B169">
        <f>РЧ!M171</f>
        <v>0</v>
      </c>
      <c r="C169">
        <f>РЧ!N171</f>
        <v>0</v>
      </c>
    </row>
    <row r="170" spans="1:3">
      <c r="A170" t="str">
        <f>IF(РЧ!E172&lt;&gt;0,РЧ!E172,IF(B170&gt;0,A169,""))</f>
        <v/>
      </c>
      <c r="B170">
        <f>РЧ!M172</f>
        <v>0</v>
      </c>
      <c r="C170">
        <f>РЧ!N172</f>
        <v>0</v>
      </c>
    </row>
    <row r="171" spans="1:3">
      <c r="A171" t="str">
        <f>IF(РЧ!E173&lt;&gt;0,РЧ!E173,IF(B171&gt;0,A170,""))</f>
        <v>1 копейка</v>
      </c>
      <c r="B171">
        <f>РЧ!M173</f>
        <v>60</v>
      </c>
      <c r="C171">
        <f>РЧ!N173</f>
        <v>0</v>
      </c>
    </row>
    <row r="172" spans="1:3">
      <c r="A172" t="str">
        <f>IF(РЧ!E174&lt;&gt;0,РЧ!E174,IF(B172&gt;0,A171,""))</f>
        <v>1 копейка</v>
      </c>
      <c r="B172">
        <f>РЧ!M174</f>
        <v>20</v>
      </c>
      <c r="C172">
        <f>РЧ!N174</f>
        <v>1</v>
      </c>
    </row>
    <row r="173" spans="1:3">
      <c r="A173" t="str">
        <f>IF(РЧ!E175&lt;&gt;0,РЧ!E175,IF(B173&gt;0,A172,""))</f>
        <v>5 копеек</v>
      </c>
      <c r="B173">
        <f>РЧ!M175</f>
        <v>80</v>
      </c>
      <c r="C173">
        <f>РЧ!N175</f>
        <v>0</v>
      </c>
    </row>
    <row r="174" spans="1:3">
      <c r="A174" t="str">
        <f>IF(РЧ!E176&lt;&gt;0,РЧ!E176,IF(B174&gt;0,A173,""))</f>
        <v>5 копеек</v>
      </c>
      <c r="B174">
        <f>РЧ!M176</f>
        <v>30</v>
      </c>
      <c r="C174">
        <f>РЧ!N176</f>
        <v>1</v>
      </c>
    </row>
    <row r="175" spans="1:3">
      <c r="A175" t="str">
        <f>IF(РЧ!E177&lt;&gt;0,РЧ!E177,IF(B175&gt;0,A174,""))</f>
        <v>10 копеек</v>
      </c>
      <c r="B175">
        <f>РЧ!M177</f>
        <v>20</v>
      </c>
      <c r="C175">
        <f>РЧ!N177</f>
        <v>1</v>
      </c>
    </row>
    <row r="176" spans="1:3">
      <c r="A176" t="str">
        <f>IF(РЧ!E178&lt;&gt;0,РЧ!E178,IF(B176&gt;0,A175,""))</f>
        <v>10 копеек</v>
      </c>
      <c r="B176">
        <f>РЧ!M178</f>
        <v>0.1</v>
      </c>
      <c r="C176">
        <f>РЧ!N178</f>
        <v>1</v>
      </c>
    </row>
    <row r="177" spans="1:3">
      <c r="A177" t="str">
        <f>IF(РЧ!E179&lt;&gt;0,РЧ!E179,IF(B177&gt;0,A176,""))</f>
        <v>50 копеек</v>
      </c>
      <c r="B177">
        <f>РЧ!M179</f>
        <v>10</v>
      </c>
      <c r="C177">
        <f>РЧ!N179</f>
        <v>1</v>
      </c>
    </row>
    <row r="178" spans="1:3">
      <c r="A178" t="str">
        <f>IF(РЧ!E180&lt;&gt;0,РЧ!E180,IF(B178&gt;0,A177,""))</f>
        <v>50 копеек</v>
      </c>
      <c r="B178">
        <f>РЧ!M180</f>
        <v>0.5</v>
      </c>
      <c r="C178">
        <f>РЧ!N180</f>
        <v>1</v>
      </c>
    </row>
    <row r="179" spans="1:3">
      <c r="A179" t="str">
        <f>IF(РЧ!E181&lt;&gt;0,РЧ!E181,IF(B179&gt;0,A178,""))</f>
        <v>1 рубль</v>
      </c>
      <c r="B179">
        <f>РЧ!M181</f>
        <v>20</v>
      </c>
      <c r="C179">
        <f>РЧ!N181</f>
        <v>1</v>
      </c>
    </row>
    <row r="180" spans="1:3">
      <c r="A180" t="str">
        <f>IF(РЧ!E182&lt;&gt;0,РЧ!E182,IF(B180&gt;0,A179,""))</f>
        <v>1 рубль</v>
      </c>
      <c r="B180">
        <f>РЧ!M182</f>
        <v>1</v>
      </c>
      <c r="C180">
        <f>РЧ!N182</f>
        <v>1</v>
      </c>
    </row>
    <row r="181" spans="1:3">
      <c r="A181" t="str">
        <f>IF(РЧ!E183&lt;&gt;0,РЧ!E183,IF(B181&gt;0,A180,""))</f>
        <v>1 рубль</v>
      </c>
      <c r="B181">
        <f>РЧ!M183</f>
        <v>10</v>
      </c>
      <c r="C181">
        <f>РЧ!N183</f>
        <v>0</v>
      </c>
    </row>
    <row r="182" spans="1:3">
      <c r="A182" t="str">
        <f>IF(РЧ!E184&lt;&gt;0,РЧ!E184,IF(B182&gt;0,A181,""))</f>
        <v>1 рубль</v>
      </c>
      <c r="B182">
        <f>РЧ!M184</f>
        <v>1</v>
      </c>
      <c r="C182">
        <f>РЧ!N184</f>
        <v>1</v>
      </c>
    </row>
    <row r="183" spans="1:3">
      <c r="A183" t="str">
        <f>IF(РЧ!E185&lt;&gt;0,РЧ!E185,IF(B183&gt;0,A182,""))</f>
        <v>2 рубля</v>
      </c>
      <c r="B183">
        <f>РЧ!M185</f>
        <v>20</v>
      </c>
      <c r="C183">
        <f>РЧ!N185</f>
        <v>1</v>
      </c>
    </row>
    <row r="184" spans="1:3">
      <c r="A184" t="str">
        <f>IF(РЧ!E186&lt;&gt;0,РЧ!E186,IF(B184&gt;0,A183,""))</f>
        <v>2 рубля</v>
      </c>
      <c r="B184">
        <f>РЧ!M186</f>
        <v>2</v>
      </c>
      <c r="C184">
        <f>РЧ!N186</f>
        <v>1</v>
      </c>
    </row>
    <row r="185" spans="1:3">
      <c r="A185" t="str">
        <f>IF(РЧ!E187&lt;&gt;0,РЧ!E187,IF(B185&gt;0,A184,""))</f>
        <v>2 рубля</v>
      </c>
      <c r="B185">
        <f>РЧ!M187</f>
        <v>10</v>
      </c>
      <c r="C185">
        <f>РЧ!N187</f>
        <v>1</v>
      </c>
    </row>
    <row r="186" spans="1:3">
      <c r="A186" t="str">
        <f>IF(РЧ!E188&lt;&gt;0,РЧ!E188,IF(B186&gt;0,A185,""))</f>
        <v>2 рубля</v>
      </c>
      <c r="B186">
        <f>РЧ!M188</f>
        <v>2</v>
      </c>
      <c r="C186">
        <f>РЧ!N188</f>
        <v>1</v>
      </c>
    </row>
    <row r="187" spans="1:3">
      <c r="A187" t="str">
        <f>IF(РЧ!E189&lt;&gt;0,РЧ!E189,IF(B187&gt;0,A186,""))</f>
        <v>5 рублей</v>
      </c>
      <c r="B187">
        <f>РЧ!M189</f>
        <v>20</v>
      </c>
      <c r="C187">
        <f>РЧ!N189</f>
        <v>0</v>
      </c>
    </row>
    <row r="188" spans="1:3">
      <c r="A188" t="str">
        <f>IF(РЧ!E190&lt;&gt;0,РЧ!E190,IF(B188&gt;0,A187,""))</f>
        <v>5 рублей</v>
      </c>
      <c r="B188">
        <f>РЧ!M190</f>
        <v>5</v>
      </c>
      <c r="C188">
        <f>РЧ!N190</f>
        <v>1</v>
      </c>
    </row>
    <row r="189" spans="1:3">
      <c r="A189" t="str">
        <f>IF(РЧ!E191&lt;&gt;0,РЧ!E191,IF(B189&gt;0,A188,""))</f>
        <v>5 рублей</v>
      </c>
      <c r="B189">
        <f>РЧ!M191</f>
        <v>50</v>
      </c>
      <c r="C189">
        <f>РЧ!N191</f>
        <v>1</v>
      </c>
    </row>
    <row r="190" spans="1:3">
      <c r="A190" t="str">
        <f>IF(РЧ!E192&lt;&gt;0,РЧ!E192,IF(B190&gt;0,A189,""))</f>
        <v>5 рублей</v>
      </c>
      <c r="B190">
        <f>РЧ!M192</f>
        <v>5</v>
      </c>
      <c r="C190">
        <f>РЧ!N192</f>
        <v>1</v>
      </c>
    </row>
    <row r="191" spans="1:3">
      <c r="A191" t="str">
        <f>IF(РЧ!E193&lt;&gt;0,РЧ!E193,IF(B191&gt;0,A190,""))</f>
        <v>10 рублей</v>
      </c>
      <c r="B191">
        <f>РЧ!M193</f>
        <v>10</v>
      </c>
      <c r="C191">
        <f>РЧ!N193</f>
        <v>1</v>
      </c>
    </row>
    <row r="192" spans="1:3">
      <c r="A192" t="str">
        <f>IF(РЧ!E194&lt;&gt;0,РЧ!E194,IF(B192&gt;0,A191,""))</f>
        <v/>
      </c>
      <c r="B192">
        <f>РЧ!M194</f>
        <v>0</v>
      </c>
      <c r="C192">
        <f>РЧ!N194</f>
        <v>0</v>
      </c>
    </row>
    <row r="193" spans="1:3">
      <c r="A193" t="str">
        <f>IF(РЧ!E195&lt;&gt;0,РЧ!E195,IF(B193&gt;0,A192,""))</f>
        <v/>
      </c>
      <c r="B193">
        <f>РЧ!M195</f>
        <v>0</v>
      </c>
      <c r="C193">
        <f>РЧ!N195</f>
        <v>0</v>
      </c>
    </row>
    <row r="194" spans="1:3">
      <c r="A194" t="str">
        <f>IF(РЧ!E196&lt;&gt;0,РЧ!E196,IF(B194&gt;0,A193,""))</f>
        <v>10 копеек</v>
      </c>
      <c r="B194">
        <f>РЧ!M196</f>
        <v>20</v>
      </c>
      <c r="C194">
        <f>РЧ!N196</f>
        <v>1</v>
      </c>
    </row>
    <row r="195" spans="1:3">
      <c r="A195" t="str">
        <f>IF(РЧ!E197&lt;&gt;0,РЧ!E197,IF(B195&gt;0,A194,""))</f>
        <v>10 копеек</v>
      </c>
      <c r="B195">
        <f>РЧ!M197</f>
        <v>0.1</v>
      </c>
      <c r="C195">
        <f>РЧ!N197</f>
        <v>1</v>
      </c>
    </row>
    <row r="196" spans="1:3">
      <c r="A196" t="str">
        <f>IF(РЧ!E198&lt;&gt;0,РЧ!E198,IF(B196&gt;0,A195,""))</f>
        <v>50 копеек</v>
      </c>
      <c r="B196">
        <f>РЧ!M198</f>
        <v>50</v>
      </c>
      <c r="C196">
        <f>РЧ!N198</f>
        <v>0</v>
      </c>
    </row>
    <row r="197" spans="1:3">
      <c r="A197" t="str">
        <f>IF(РЧ!E199&lt;&gt;0,РЧ!E199,IF(B197&gt;0,A196,""))</f>
        <v>50 копеек</v>
      </c>
      <c r="B197">
        <f>РЧ!M199</f>
        <v>0.5</v>
      </c>
      <c r="C197">
        <f>РЧ!N199</f>
        <v>1</v>
      </c>
    </row>
    <row r="198" spans="1:3">
      <c r="A198" t="str">
        <f>IF(РЧ!E200&lt;&gt;0,РЧ!E200,IF(B198&gt;0,A197,""))</f>
        <v>1 рубль</v>
      </c>
      <c r="B198">
        <f>РЧ!M200</f>
        <v>60</v>
      </c>
      <c r="C198">
        <f>РЧ!N200</f>
        <v>0</v>
      </c>
    </row>
    <row r="199" spans="1:3">
      <c r="A199" t="str">
        <f>IF(РЧ!E201&lt;&gt;0,РЧ!E201,IF(B199&gt;0,A198,""))</f>
        <v>1 рубль</v>
      </c>
      <c r="B199">
        <f>РЧ!M201</f>
        <v>1</v>
      </c>
      <c r="C199">
        <f>РЧ!N201</f>
        <v>1</v>
      </c>
    </row>
    <row r="200" spans="1:3">
      <c r="A200" t="str">
        <f>IF(РЧ!E202&lt;&gt;0,РЧ!E202,IF(B200&gt;0,A199,""))</f>
        <v>2 рубля</v>
      </c>
      <c r="B200">
        <f>РЧ!M202</f>
        <v>60</v>
      </c>
      <c r="C200">
        <f>РЧ!N202</f>
        <v>1</v>
      </c>
    </row>
    <row r="201" spans="1:3">
      <c r="A201" t="str">
        <f>IF(РЧ!E203&lt;&gt;0,РЧ!E203,IF(B201&gt;0,A200,""))</f>
        <v>2 рубля</v>
      </c>
      <c r="B201">
        <f>РЧ!M203</f>
        <v>2</v>
      </c>
      <c r="C201">
        <f>РЧ!N203</f>
        <v>1</v>
      </c>
    </row>
    <row r="202" spans="1:3">
      <c r="A202" t="str">
        <f>IF(РЧ!E204&lt;&gt;0,РЧ!E204,IF(B202&gt;0,A201,""))</f>
        <v>5 рублей</v>
      </c>
      <c r="B202">
        <f>РЧ!M204</f>
        <v>100</v>
      </c>
      <c r="C202">
        <f>РЧ!N204</f>
        <v>0</v>
      </c>
    </row>
    <row r="203" spans="1:3">
      <c r="A203" t="str">
        <f>IF(РЧ!E205&lt;&gt;0,РЧ!E205,IF(B203&gt;0,A202,""))</f>
        <v>5 рублей</v>
      </c>
      <c r="B203">
        <f>РЧ!M205</f>
        <v>5</v>
      </c>
      <c r="C203">
        <f>РЧ!N205</f>
        <v>1</v>
      </c>
    </row>
    <row r="204" spans="1:3">
      <c r="A204" t="str">
        <f>IF(РЧ!E206&lt;&gt;0,РЧ!E206,IF(B204&gt;0,A203,""))</f>
        <v>10 рублей</v>
      </c>
      <c r="B204">
        <f>РЧ!M206</f>
        <v>10</v>
      </c>
      <c r="C204">
        <f>РЧ!N206</f>
        <v>1</v>
      </c>
    </row>
    <row r="205" spans="1:3">
      <c r="A205" t="str">
        <f>IF(РЧ!E207&lt;&gt;0,РЧ!E207,IF(B205&gt;0,A204,""))</f>
        <v>10 рублей</v>
      </c>
      <c r="B205">
        <f>РЧ!M207</f>
        <v>10</v>
      </c>
      <c r="C205">
        <f>РЧ!N207</f>
        <v>1</v>
      </c>
    </row>
    <row r="206" spans="1:3">
      <c r="A206" t="str">
        <f>IF(РЧ!E208&lt;&gt;0,РЧ!E208,IF(B206&gt;0,A205,""))</f>
        <v/>
      </c>
      <c r="B206">
        <f>РЧ!M208</f>
        <v>0</v>
      </c>
      <c r="C206">
        <f>РЧ!N208</f>
        <v>0</v>
      </c>
    </row>
    <row r="207" spans="1:3">
      <c r="A207" t="str">
        <f>IF(РЧ!E209&lt;&gt;0,РЧ!E209,IF(B207&gt;0,A206,""))</f>
        <v/>
      </c>
      <c r="B207">
        <f>РЧ!M209</f>
        <v>0</v>
      </c>
      <c r="C207">
        <f>РЧ!N209</f>
        <v>0</v>
      </c>
    </row>
    <row r="208" spans="1:3">
      <c r="A208" t="str">
        <f>IF(РЧ!E210&lt;&gt;0,РЧ!E210,IF(B208&gt;0,A207,""))</f>
        <v>10 копеек</v>
      </c>
      <c r="B208">
        <f>РЧ!M210</f>
        <v>0.1</v>
      </c>
      <c r="C208">
        <f>РЧ!N210</f>
        <v>1</v>
      </c>
    </row>
    <row r="209" spans="1:3">
      <c r="A209" t="str">
        <f>IF(РЧ!E211&lt;&gt;0,РЧ!E211,IF(B209&gt;0,A208,""))</f>
        <v>50 копеек</v>
      </c>
      <c r="B209">
        <f>РЧ!M211</f>
        <v>0.5</v>
      </c>
      <c r="C209">
        <f>РЧ!N211</f>
        <v>1</v>
      </c>
    </row>
    <row r="210" spans="1:3">
      <c r="A210" t="str">
        <f>IF(РЧ!E212&lt;&gt;0,РЧ!E212,IF(B210&gt;0,A209,""))</f>
        <v>1 рубль</v>
      </c>
      <c r="B210">
        <f>РЧ!M212</f>
        <v>1</v>
      </c>
      <c r="C210">
        <f>РЧ!N212</f>
        <v>1</v>
      </c>
    </row>
    <row r="211" spans="1:3">
      <c r="A211" t="str">
        <f>IF(РЧ!E213&lt;&gt;0,РЧ!E213,IF(B211&gt;0,A210,""))</f>
        <v>2 рубля</v>
      </c>
      <c r="B211">
        <f>РЧ!M213</f>
        <v>2</v>
      </c>
      <c r="C211">
        <f>РЧ!N213</f>
        <v>1</v>
      </c>
    </row>
    <row r="212" spans="1:3">
      <c r="A212" t="str">
        <f>IF(РЧ!E214&lt;&gt;0,РЧ!E214,IF(B212&gt;0,A211,""))</f>
        <v>5 рублей</v>
      </c>
      <c r="B212">
        <f>РЧ!M214</f>
        <v>5</v>
      </c>
      <c r="C212">
        <f>РЧ!N214</f>
        <v>1</v>
      </c>
    </row>
    <row r="213" spans="1:3">
      <c r="A213" t="str">
        <f>IF(РЧ!E215&lt;&gt;0,РЧ!E215,IF(B213&gt;0,A212,""))</f>
        <v>10 рублей</v>
      </c>
      <c r="B213">
        <f>РЧ!M215</f>
        <v>10</v>
      </c>
      <c r="C213">
        <f>РЧ!N215</f>
        <v>1</v>
      </c>
    </row>
    <row r="214" spans="1:3">
      <c r="A214" t="str">
        <f>IF(РЧ!E216&lt;&gt;0,РЧ!E216,IF(B214&gt;0,A213,""))</f>
        <v/>
      </c>
      <c r="B214">
        <f>РЧ!M216</f>
        <v>0</v>
      </c>
      <c r="C214">
        <f>РЧ!N216</f>
        <v>0</v>
      </c>
    </row>
    <row r="215" spans="1:3">
      <c r="A215" t="str">
        <f>IF(РЧ!E217&lt;&gt;0,РЧ!E217,IF(B215&gt;0,A214,""))</f>
        <v/>
      </c>
      <c r="B215">
        <f>РЧ!M217</f>
        <v>0</v>
      </c>
      <c r="C215">
        <f>РЧ!N217</f>
        <v>0</v>
      </c>
    </row>
    <row r="216" spans="1:3">
      <c r="A216" t="str">
        <f>IF(РЧ!E218&lt;&gt;0,РЧ!E218,IF(B216&gt;0,A215,""))</f>
        <v>10 копеек</v>
      </c>
      <c r="B216">
        <f>РЧ!M218</f>
        <v>0.1</v>
      </c>
      <c r="C216">
        <f>РЧ!N218</f>
        <v>1</v>
      </c>
    </row>
    <row r="217" spans="1:3">
      <c r="A217" t="str">
        <f>IF(РЧ!E219&lt;&gt;0,РЧ!E219,IF(B217&gt;0,A216,""))</f>
        <v>50 копеек</v>
      </c>
      <c r="B217">
        <f>РЧ!M219</f>
        <v>0.5</v>
      </c>
      <c r="C217">
        <f>РЧ!N219</f>
        <v>1</v>
      </c>
    </row>
    <row r="218" spans="1:3">
      <c r="A218" t="str">
        <f>IF(РЧ!E220&lt;&gt;0,РЧ!E220,IF(B218&gt;0,A217,""))</f>
        <v>1 рубль</v>
      </c>
      <c r="B218">
        <f>РЧ!M220</f>
        <v>1</v>
      </c>
      <c r="C218">
        <f>РЧ!N220</f>
        <v>1</v>
      </c>
    </row>
    <row r="219" spans="1:3">
      <c r="A219" t="str">
        <f>IF(РЧ!E221&lt;&gt;0,РЧ!E221,IF(B219&gt;0,A218,""))</f>
        <v>2 рубля</v>
      </c>
      <c r="B219">
        <f>РЧ!M221</f>
        <v>2</v>
      </c>
      <c r="C219">
        <f>РЧ!N221</f>
        <v>1</v>
      </c>
    </row>
    <row r="220" spans="1:3">
      <c r="A220" t="str">
        <f>IF(РЧ!E222&lt;&gt;0,РЧ!E222,IF(B220&gt;0,A219,""))</f>
        <v>5 рублей</v>
      </c>
      <c r="B220">
        <f>РЧ!M222</f>
        <v>5</v>
      </c>
      <c r="C220">
        <f>РЧ!N222</f>
        <v>1</v>
      </c>
    </row>
    <row r="221" spans="1:3">
      <c r="A221" t="str">
        <f>IF(РЧ!E223&lt;&gt;0,РЧ!E223,IF(B221&gt;0,A220,""))</f>
        <v>10 рублей</v>
      </c>
      <c r="B221">
        <f>РЧ!M223</f>
        <v>10</v>
      </c>
      <c r="C221">
        <f>РЧ!N223</f>
        <v>1</v>
      </c>
    </row>
    <row r="222" spans="1:3">
      <c r="A222" t="str">
        <f>IF(РЧ!E224&lt;&gt;0,РЧ!E224,IF(B222&gt;0,A221,""))</f>
        <v/>
      </c>
      <c r="B222">
        <f>РЧ!M224</f>
        <v>0</v>
      </c>
      <c r="C222">
        <f>РЧ!N224</f>
        <v>0</v>
      </c>
    </row>
    <row r="223" spans="1:3">
      <c r="A223" t="str">
        <f>IF(РЧ!E225&lt;&gt;0,РЧ!E225,IF(B223&gt;0,A222,""))</f>
        <v/>
      </c>
      <c r="B223">
        <f>РЧ!M225</f>
        <v>0</v>
      </c>
      <c r="C223">
        <f>РЧ!N225</f>
        <v>0</v>
      </c>
    </row>
    <row r="224" spans="1:3">
      <c r="A224" t="str">
        <f>IF(РЧ!E226&lt;&gt;0,РЧ!E226,IF(B224&gt;0,A223,""))</f>
        <v>10 копеек</v>
      </c>
      <c r="B224">
        <f>РЧ!M226</f>
        <v>20</v>
      </c>
      <c r="C224">
        <f>РЧ!N226</f>
        <v>0</v>
      </c>
    </row>
    <row r="225" spans="1:3">
      <c r="A225" t="str">
        <f>IF(РЧ!E227&lt;&gt;0,РЧ!E227,IF(B225&gt;0,A224,""))</f>
        <v>10 копеек</v>
      </c>
      <c r="B225">
        <f>РЧ!M227</f>
        <v>0.1</v>
      </c>
      <c r="C225">
        <f>РЧ!N227</f>
        <v>0</v>
      </c>
    </row>
    <row r="226" spans="1:3">
      <c r="A226" t="str">
        <f>IF(РЧ!E228&lt;&gt;0,РЧ!E228,IF(B226&gt;0,A225,""))</f>
        <v>50 копеек</v>
      </c>
      <c r="B226">
        <f>РЧ!M228</f>
        <v>20</v>
      </c>
      <c r="C226">
        <f>РЧ!N228</f>
        <v>0</v>
      </c>
    </row>
    <row r="227" spans="1:3">
      <c r="A227" t="str">
        <f>IF(РЧ!E229&lt;&gt;0,РЧ!E229,IF(B227&gt;0,A226,""))</f>
        <v>50 копеек</v>
      </c>
      <c r="B227">
        <f>РЧ!M229</f>
        <v>0.5</v>
      </c>
      <c r="C227">
        <f>РЧ!N229</f>
        <v>1</v>
      </c>
    </row>
    <row r="228" spans="1:3">
      <c r="A228" t="str">
        <f>IF(РЧ!E230&lt;&gt;0,РЧ!E230,IF(B228&gt;0,A227,""))</f>
        <v>1 рубль</v>
      </c>
      <c r="B228">
        <f>РЧ!M230</f>
        <v>20</v>
      </c>
      <c r="C228">
        <f>РЧ!N230</f>
        <v>0</v>
      </c>
    </row>
    <row r="229" spans="1:3">
      <c r="A229" t="str">
        <f>IF(РЧ!E231&lt;&gt;0,РЧ!E231,IF(B229&gt;0,A228,""))</f>
        <v>1 рубль</v>
      </c>
      <c r="B229">
        <f>РЧ!M231</f>
        <v>1</v>
      </c>
      <c r="C229">
        <f>РЧ!N231</f>
        <v>1</v>
      </c>
    </row>
    <row r="230" spans="1:3">
      <c r="A230" t="str">
        <f>IF(РЧ!E232&lt;&gt;0,РЧ!E232,IF(B230&gt;0,A229,""))</f>
        <v>2 рубля</v>
      </c>
      <c r="B230">
        <f>РЧ!M232</f>
        <v>20</v>
      </c>
      <c r="C230">
        <f>РЧ!N232</f>
        <v>0</v>
      </c>
    </row>
    <row r="231" spans="1:3">
      <c r="A231" t="str">
        <f>IF(РЧ!E233&lt;&gt;0,РЧ!E233,IF(B231&gt;0,A230,""))</f>
        <v>2 рубля</v>
      </c>
      <c r="B231">
        <f>РЧ!M233</f>
        <v>2</v>
      </c>
      <c r="C231">
        <f>РЧ!N233</f>
        <v>1</v>
      </c>
    </row>
    <row r="232" spans="1:3">
      <c r="A232" t="str">
        <f>IF(РЧ!E234&lt;&gt;0,РЧ!E234,IF(B232&gt;0,A231,""))</f>
        <v>5 рублей</v>
      </c>
      <c r="B232">
        <f>РЧ!M234</f>
        <v>20</v>
      </c>
      <c r="C232">
        <f>РЧ!N234</f>
        <v>0</v>
      </c>
    </row>
    <row r="233" spans="1:3">
      <c r="A233" t="str">
        <f>IF(РЧ!E235&lt;&gt;0,РЧ!E235,IF(B233&gt;0,A232,""))</f>
        <v>5 рублей</v>
      </c>
      <c r="B233">
        <f>РЧ!M235</f>
        <v>5</v>
      </c>
      <c r="C233">
        <f>РЧ!N235</f>
        <v>0</v>
      </c>
    </row>
    <row r="234" spans="1:3">
      <c r="A234" t="str">
        <f>IF(РЧ!E236&lt;&gt;0,РЧ!E236,IF(B234&gt;0,A233,""))</f>
        <v>10 рублей</v>
      </c>
      <c r="B234">
        <f>РЧ!M236</f>
        <v>10</v>
      </c>
      <c r="C234">
        <f>РЧ!N236</f>
        <v>1</v>
      </c>
    </row>
    <row r="235" spans="1:3">
      <c r="A235" t="str">
        <f>IF(РЧ!E237&lt;&gt;0,РЧ!E237,IF(B235&gt;0,A234,""))</f>
        <v/>
      </c>
      <c r="B235">
        <f>РЧ!M237</f>
        <v>0</v>
      </c>
      <c r="C235">
        <f>РЧ!N237</f>
        <v>0</v>
      </c>
    </row>
    <row r="236" spans="1:3">
      <c r="A236" t="str">
        <f>IF(РЧ!E238&lt;&gt;0,РЧ!E238,IF(B236&gt;0,A235,""))</f>
        <v/>
      </c>
      <c r="B236">
        <f>РЧ!M238</f>
        <v>0</v>
      </c>
      <c r="C236">
        <f>РЧ!N238</f>
        <v>0</v>
      </c>
    </row>
    <row r="237" spans="1:3">
      <c r="A237" t="str">
        <f>IF(РЧ!E239&lt;&gt;0,РЧ!E239,IF(B237&gt;0,A236,""))</f>
        <v>1 копейка</v>
      </c>
      <c r="B237">
        <f>РЧ!M239</f>
        <v>30</v>
      </c>
      <c r="C237">
        <f>РЧ!N239</f>
        <v>0</v>
      </c>
    </row>
    <row r="238" spans="1:3">
      <c r="A238" t="str">
        <f>IF(РЧ!E240&lt;&gt;0,РЧ!E240,IF(B238&gt;0,A237,""))</f>
        <v>5 копеек</v>
      </c>
      <c r="B238">
        <f>РЧ!M240</f>
        <v>30</v>
      </c>
      <c r="C238">
        <f>РЧ!N240</f>
        <v>0</v>
      </c>
    </row>
    <row r="239" spans="1:3">
      <c r="A239" t="str">
        <f>IF(РЧ!E241&lt;&gt;0,РЧ!E241,IF(B239&gt;0,A238,""))</f>
        <v>10 копеек</v>
      </c>
      <c r="B239">
        <f>РЧ!M241</f>
        <v>0.1</v>
      </c>
      <c r="C239">
        <f>РЧ!N241</f>
        <v>0</v>
      </c>
    </row>
    <row r="240" spans="1:3">
      <c r="A240" t="str">
        <f>IF(РЧ!E242&lt;&gt;0,РЧ!E242,IF(B240&gt;0,A239,""))</f>
        <v>50 копеек</v>
      </c>
      <c r="B240">
        <f>РЧ!M242</f>
        <v>0.5</v>
      </c>
      <c r="C240">
        <f>РЧ!N242</f>
        <v>0</v>
      </c>
    </row>
    <row r="241" spans="1:3">
      <c r="A241" t="str">
        <f>IF(РЧ!E243&lt;&gt;0,РЧ!E243,IF(B241&gt;0,A240,""))</f>
        <v>1 рубль</v>
      </c>
      <c r="B241">
        <f>РЧ!M243</f>
        <v>1</v>
      </c>
      <c r="C241">
        <f>РЧ!N243</f>
        <v>1</v>
      </c>
    </row>
    <row r="242" spans="1:3">
      <c r="A242" t="str">
        <f>IF(РЧ!E244&lt;&gt;0,РЧ!E244,IF(B242&gt;0,A241,""))</f>
        <v>2 рубля</v>
      </c>
      <c r="B242">
        <f>РЧ!M244</f>
        <v>2</v>
      </c>
      <c r="C242">
        <f>РЧ!N244</f>
        <v>1</v>
      </c>
    </row>
    <row r="243" spans="1:3">
      <c r="A243" t="str">
        <f>IF(РЧ!E245&lt;&gt;0,РЧ!E245,IF(B243&gt;0,A242,""))</f>
        <v>5 рублей</v>
      </c>
      <c r="B243">
        <f>РЧ!M245</f>
        <v>5</v>
      </c>
      <c r="C243">
        <f>РЧ!N245</f>
        <v>0</v>
      </c>
    </row>
    <row r="244" spans="1:3">
      <c r="A244" t="str">
        <f>IF(РЧ!E246&lt;&gt;0,РЧ!E246,IF(B244&gt;0,A243,""))</f>
        <v/>
      </c>
      <c r="B244">
        <f>РЧ!M246</f>
        <v>0</v>
      </c>
      <c r="C244">
        <f>РЧ!N246</f>
        <v>0</v>
      </c>
    </row>
    <row r="245" spans="1:3">
      <c r="A245" t="str">
        <f>IF(РЧ!E247&lt;&gt;0,РЧ!E247,IF(B245&gt;0,A244,""))</f>
        <v/>
      </c>
      <c r="B245">
        <f>РЧ!M247</f>
        <v>0</v>
      </c>
      <c r="C245">
        <f>РЧ!N247</f>
        <v>0</v>
      </c>
    </row>
    <row r="246" spans="1:3">
      <c r="A246" t="str">
        <f>IF(РЧ!E248&lt;&gt;0,РЧ!E248,IF(B246&gt;0,A245,""))</f>
        <v/>
      </c>
      <c r="B246">
        <f>РЧ!M248</f>
        <v>0</v>
      </c>
      <c r="C246">
        <f>РЧ!N248</f>
        <v>0</v>
      </c>
    </row>
    <row r="247" spans="1:3">
      <c r="A247" t="str">
        <f>IF(РЧ!E249&lt;&gt;0,РЧ!E249,IF(B247&gt;0,A246,""))</f>
        <v/>
      </c>
      <c r="B247">
        <f>РЧ!M249</f>
        <v>0</v>
      </c>
      <c r="C247">
        <f>РЧ!N249</f>
        <v>0</v>
      </c>
    </row>
    <row r="248" spans="1:3">
      <c r="A248" t="str">
        <f>IF(РЧ!E250&lt;&gt;0,РЧ!E250,IF(B248&gt;0,A247,""))</f>
        <v/>
      </c>
      <c r="B248">
        <f>РЧ!M250</f>
        <v>0</v>
      </c>
      <c r="C248">
        <f>РЧ!N250</f>
        <v>0</v>
      </c>
    </row>
    <row r="249" spans="1:3">
      <c r="A249" t="str">
        <f>IF(РЧ!E251&lt;&gt;0,РЧ!E251,IF(B249&gt;0,A248,""))</f>
        <v/>
      </c>
      <c r="B249">
        <f>РЧ!M251</f>
        <v>0</v>
      </c>
      <c r="C249">
        <f>РЧ!N251</f>
        <v>0</v>
      </c>
    </row>
    <row r="250" spans="1:3">
      <c r="A250" t="str">
        <f>IF(РЧ!E252&lt;&gt;0,РЧ!E252,IF(B250&gt;0,A249,""))</f>
        <v/>
      </c>
      <c r="B250">
        <f>РЧ!M252</f>
        <v>0</v>
      </c>
      <c r="C250">
        <f>РЧ!N252</f>
        <v>0</v>
      </c>
    </row>
    <row r="251" spans="1:3">
      <c r="A251" t="str">
        <f>IF(РЧ!E253&lt;&gt;0,РЧ!E253,IF(B251&gt;0,A250,""))</f>
        <v/>
      </c>
      <c r="B251">
        <f>РЧ!M253</f>
        <v>0</v>
      </c>
      <c r="C251">
        <f>РЧ!N253</f>
        <v>0</v>
      </c>
    </row>
    <row r="252" spans="1:3">
      <c r="A252" t="str">
        <f>IF(РЧ!E254&lt;&gt;0,РЧ!E254,IF(B252&gt;0,A251,""))</f>
        <v/>
      </c>
      <c r="B252">
        <f>РЧ!M254</f>
        <v>0</v>
      </c>
      <c r="C252">
        <f>РЧ!N254</f>
        <v>0</v>
      </c>
    </row>
    <row r="253" spans="1:3">
      <c r="A253" t="str">
        <f>IF(РЧ!E255&lt;&gt;0,РЧ!E255,IF(B253&gt;0,A252,""))</f>
        <v/>
      </c>
      <c r="B253">
        <f>РЧ!M255</f>
        <v>0</v>
      </c>
      <c r="C253">
        <f>РЧ!N255</f>
        <v>0</v>
      </c>
    </row>
    <row r="254" spans="1:3">
      <c r="A254" t="str">
        <f>IF(РЧ!E256&lt;&gt;0,РЧ!E256,IF(B254&gt;0,A253,""))</f>
        <v/>
      </c>
      <c r="B254">
        <f>РЧ!M256</f>
        <v>0</v>
      </c>
      <c r="C254">
        <f>РЧ!N256</f>
        <v>0</v>
      </c>
    </row>
    <row r="255" spans="1:3">
      <c r="A255" t="str">
        <f>IF(РЧ!E257&lt;&gt;0,РЧ!E257,IF(B255&gt;0,A254,""))</f>
        <v/>
      </c>
      <c r="B255">
        <f>РЧ!M257</f>
        <v>0</v>
      </c>
      <c r="C255">
        <f>РЧ!N257</f>
        <v>0</v>
      </c>
    </row>
    <row r="256" spans="1:3">
      <c r="A256" t="str">
        <f>IF(РЧ!E258&lt;&gt;0,РЧ!E258,IF(B256&gt;0,A255,""))</f>
        <v/>
      </c>
      <c r="B256">
        <f>РЧ!M258</f>
        <v>0</v>
      </c>
      <c r="C256">
        <f>РЧ!N258</f>
        <v>0</v>
      </c>
    </row>
    <row r="257" spans="1:3">
      <c r="A257" t="str">
        <f>IF(РЧ!E259&lt;&gt;0,РЧ!E259,IF(B257&gt;0,A256,""))</f>
        <v/>
      </c>
      <c r="B257">
        <f>РЧ!M259</f>
        <v>0</v>
      </c>
      <c r="C257">
        <f>РЧ!N259</f>
        <v>0</v>
      </c>
    </row>
    <row r="258" spans="1:3">
      <c r="A258" t="str">
        <f>IF(РЧ!E260&lt;&gt;0,РЧ!E260,IF(B258&gt;0,A257,""))</f>
        <v/>
      </c>
      <c r="B258">
        <f>РЧ!M260</f>
        <v>0</v>
      </c>
      <c r="C258">
        <f>РЧ!N260</f>
        <v>0</v>
      </c>
    </row>
    <row r="259" spans="1:3">
      <c r="A259" t="str">
        <f>IF(РЧ!E261&lt;&gt;0,РЧ!E261,IF(B259&gt;0,A258,""))</f>
        <v/>
      </c>
      <c r="B259">
        <f>РЧ!M261</f>
        <v>0</v>
      </c>
      <c r="C259">
        <f>РЧ!N261</f>
        <v>0</v>
      </c>
    </row>
    <row r="260" spans="1:3">
      <c r="A260" t="str">
        <f>IF(РЧ!E262&lt;&gt;0,РЧ!E262,IF(B260&gt;0,A259,""))</f>
        <v/>
      </c>
      <c r="B260">
        <f>РЧ!M262</f>
        <v>0</v>
      </c>
      <c r="C260">
        <f>РЧ!N262</f>
        <v>0</v>
      </c>
    </row>
    <row r="261" spans="1:3">
      <c r="A261" t="str">
        <f>IF(РЧ!E263&lt;&gt;0,РЧ!E263,IF(B261&gt;0,A260,""))</f>
        <v/>
      </c>
      <c r="B261">
        <f>РЧ!M263</f>
        <v>0</v>
      </c>
      <c r="C261">
        <f>РЧ!N263</f>
        <v>0</v>
      </c>
    </row>
    <row r="262" spans="1:3">
      <c r="A262" t="str">
        <f>IF(РЧ!E264&lt;&gt;0,РЧ!E264,IF(B262&gt;0,A261,""))</f>
        <v/>
      </c>
      <c r="B262">
        <f>РЧ!M264</f>
        <v>0</v>
      </c>
      <c r="C262">
        <f>РЧ!N264</f>
        <v>0</v>
      </c>
    </row>
    <row r="263" spans="1:3">
      <c r="A263" t="str">
        <f>IF(РЧ!E265&lt;&gt;0,РЧ!E265,IF(B263&gt;0,A262,""))</f>
        <v/>
      </c>
      <c r="B263">
        <f>РЧ!M265</f>
        <v>0</v>
      </c>
      <c r="C263">
        <f>РЧ!N265</f>
        <v>0</v>
      </c>
    </row>
    <row r="264" spans="1:3">
      <c r="A264" t="str">
        <f>IF(РЧ!E266&lt;&gt;0,РЧ!E266,IF(B264&gt;0,A263,""))</f>
        <v/>
      </c>
      <c r="B264">
        <f>РЧ!M266</f>
        <v>0</v>
      </c>
      <c r="C264">
        <f>РЧ!N266</f>
        <v>0</v>
      </c>
    </row>
    <row r="265" spans="1:3">
      <c r="A265" t="str">
        <f>IF(РЧ!E267&lt;&gt;0,РЧ!E267,IF(B265&gt;0,A264,""))</f>
        <v/>
      </c>
      <c r="B265">
        <f>РЧ!M267</f>
        <v>0</v>
      </c>
      <c r="C265">
        <f>РЧ!N267</f>
        <v>0</v>
      </c>
    </row>
    <row r="266" spans="1:3">
      <c r="A266" t="str">
        <f>IF(РЧ!E268&lt;&gt;0,РЧ!E268,IF(B266&gt;0,A265,""))</f>
        <v/>
      </c>
      <c r="B266">
        <f>РЧ!M268</f>
        <v>0</v>
      </c>
      <c r="C266">
        <f>РЧ!N268</f>
        <v>0</v>
      </c>
    </row>
    <row r="267" spans="1:3">
      <c r="A267" t="str">
        <f>IF(РЧ!E269&lt;&gt;0,РЧ!E269,IF(B267&gt;0,A266,""))</f>
        <v/>
      </c>
      <c r="B267">
        <f>РЧ!M269</f>
        <v>0</v>
      </c>
      <c r="C267">
        <f>РЧ!N269</f>
        <v>0</v>
      </c>
    </row>
    <row r="268" spans="1:3">
      <c r="A268" t="str">
        <f>IF(РЧ!E270&lt;&gt;0,РЧ!E270,IF(B268&gt;0,A267,""))</f>
        <v/>
      </c>
      <c r="B268">
        <f>РЧ!M270</f>
        <v>0</v>
      </c>
      <c r="C268">
        <f>РЧ!N270</f>
        <v>0</v>
      </c>
    </row>
    <row r="269" spans="1:3">
      <c r="A269" t="str">
        <f>IF(РЧ!E271&lt;&gt;0,РЧ!E271,IF(B269&gt;0,A268,""))</f>
        <v/>
      </c>
      <c r="B269">
        <f>РЧ!M271</f>
        <v>0</v>
      </c>
      <c r="C269">
        <f>РЧ!N271</f>
        <v>0</v>
      </c>
    </row>
    <row r="270" spans="1:3">
      <c r="A270" t="str">
        <f>IF(РЧ!E272&lt;&gt;0,РЧ!E272,IF(B270&gt;0,A269,""))</f>
        <v/>
      </c>
      <c r="B270">
        <f>РЧ!M272</f>
        <v>0</v>
      </c>
      <c r="C270">
        <f>РЧ!N272</f>
        <v>0</v>
      </c>
    </row>
    <row r="271" spans="1:3">
      <c r="A271" t="str">
        <f>IF(РЧ!E273&lt;&gt;0,РЧ!E273,IF(B271&gt;0,A270,""))</f>
        <v/>
      </c>
      <c r="B271">
        <f>РЧ!M273</f>
        <v>0</v>
      </c>
      <c r="C271">
        <f>РЧ!N273</f>
        <v>0</v>
      </c>
    </row>
    <row r="272" spans="1:3">
      <c r="A272" t="str">
        <f>IF(РЧ!E274&lt;&gt;0,РЧ!E274,IF(B272&gt;0,A271,""))</f>
        <v/>
      </c>
      <c r="B272">
        <f>РЧ!M274</f>
        <v>0</v>
      </c>
      <c r="C272">
        <f>РЧ!N274</f>
        <v>0</v>
      </c>
    </row>
    <row r="273" spans="1:3">
      <c r="A273" t="str">
        <f>IF(РЧ!E275&lt;&gt;0,РЧ!E275,IF(B273&gt;0,A272,""))</f>
        <v/>
      </c>
      <c r="B273">
        <f>РЧ!M275</f>
        <v>0</v>
      </c>
      <c r="C273">
        <f>РЧ!N275</f>
        <v>0</v>
      </c>
    </row>
    <row r="274" spans="1:3">
      <c r="A274" t="str">
        <f>IF(РЧ!E276&lt;&gt;0,РЧ!E276,IF(B274&gt;0,A273,""))</f>
        <v/>
      </c>
      <c r="B274">
        <f>РЧ!M276</f>
        <v>0</v>
      </c>
      <c r="C274">
        <f>РЧ!N276</f>
        <v>0</v>
      </c>
    </row>
    <row r="275" spans="1:3">
      <c r="A275" t="str">
        <f>IF(РЧ!E277&lt;&gt;0,РЧ!E277,IF(B275&gt;0,A274,""))</f>
        <v/>
      </c>
      <c r="B275">
        <f>РЧ!M277</f>
        <v>0</v>
      </c>
      <c r="C275">
        <f>РЧ!N277</f>
        <v>0</v>
      </c>
    </row>
    <row r="276" spans="1:3">
      <c r="A276" t="str">
        <f>IF(РЧ!E278&lt;&gt;0,РЧ!E278,IF(B276&gt;0,A275,""))</f>
        <v/>
      </c>
      <c r="B276">
        <f>РЧ!M278</f>
        <v>0</v>
      </c>
      <c r="C276">
        <f>РЧ!N278</f>
        <v>0</v>
      </c>
    </row>
    <row r="277" spans="1:3">
      <c r="A277" t="str">
        <f>IF(РЧ!E279&lt;&gt;0,РЧ!E279,IF(B277&gt;0,A276,""))</f>
        <v/>
      </c>
      <c r="B277">
        <f>РЧ!M279</f>
        <v>0</v>
      </c>
      <c r="C277">
        <f>РЧ!N279</f>
        <v>0</v>
      </c>
    </row>
    <row r="278" spans="1:3">
      <c r="A278" t="str">
        <f>IF(РЧ!E280&lt;&gt;0,РЧ!E280,IF(B278&gt;0,A277,""))</f>
        <v/>
      </c>
      <c r="B278">
        <f>РЧ!M280</f>
        <v>0</v>
      </c>
      <c r="C278">
        <f>РЧ!N280</f>
        <v>0</v>
      </c>
    </row>
    <row r="279" spans="1:3">
      <c r="A279" t="str">
        <f>IF(РЧ!E281&lt;&gt;0,РЧ!E281,IF(B279&gt;0,A278,""))</f>
        <v/>
      </c>
      <c r="B279">
        <f>РЧ!M281</f>
        <v>0</v>
      </c>
      <c r="C279">
        <f>РЧ!N281</f>
        <v>0</v>
      </c>
    </row>
    <row r="280" spans="1:3">
      <c r="A280" t="str">
        <f>IF(РЧ!E282&lt;&gt;0,РЧ!E282,IF(B280&gt;0,A279,""))</f>
        <v/>
      </c>
      <c r="B280">
        <f>РЧ!M282</f>
        <v>0</v>
      </c>
      <c r="C280">
        <f>РЧ!N282</f>
        <v>0</v>
      </c>
    </row>
    <row r="281" spans="1:3">
      <c r="A281" t="str">
        <f>IF(РЧ!E283&lt;&gt;0,РЧ!E283,IF(B281&gt;0,A280,""))</f>
        <v/>
      </c>
      <c r="B281">
        <f>РЧ!M283</f>
        <v>0</v>
      </c>
      <c r="C281">
        <f>РЧ!N283</f>
        <v>0</v>
      </c>
    </row>
    <row r="282" spans="1:3">
      <c r="A282" t="str">
        <f>IF(РЧ!E284&lt;&gt;0,РЧ!E284,IF(B282&gt;0,A281,""))</f>
        <v/>
      </c>
      <c r="B282">
        <f>РЧ!M284</f>
        <v>0</v>
      </c>
      <c r="C282">
        <f>РЧ!N284</f>
        <v>0</v>
      </c>
    </row>
    <row r="283" spans="1:3">
      <c r="A283" t="str">
        <f>IF(РЧ!E285&lt;&gt;0,РЧ!E285,IF(B283&gt;0,A282,""))</f>
        <v/>
      </c>
      <c r="B283">
        <f>РЧ!M285</f>
        <v>0</v>
      </c>
      <c r="C283">
        <f>РЧ!N285</f>
        <v>0</v>
      </c>
    </row>
    <row r="284" spans="1:3">
      <c r="A284" t="str">
        <f>IF(РЧ!E286&lt;&gt;0,РЧ!E286,IF(B284&gt;0,A283,""))</f>
        <v/>
      </c>
      <c r="B284">
        <f>РЧ!M286</f>
        <v>0</v>
      </c>
      <c r="C284">
        <f>РЧ!N286</f>
        <v>0</v>
      </c>
    </row>
    <row r="285" spans="1:3">
      <c r="A285" t="str">
        <f>IF(РЧ!E287&lt;&gt;0,РЧ!E287,IF(B285&gt;0,A284,""))</f>
        <v/>
      </c>
      <c r="B285">
        <f>РЧ!M287</f>
        <v>0</v>
      </c>
      <c r="C285">
        <f>РЧ!N287</f>
        <v>0</v>
      </c>
    </row>
    <row r="286" spans="1:3">
      <c r="A286" t="str">
        <f>IF(РЧ!E288&lt;&gt;0,РЧ!E288,IF(B286&gt;0,A285,""))</f>
        <v/>
      </c>
      <c r="B286">
        <f>РЧ!M288</f>
        <v>0</v>
      </c>
      <c r="C286">
        <f>РЧ!N288</f>
        <v>0</v>
      </c>
    </row>
    <row r="287" spans="1:3">
      <c r="A287" t="str">
        <f>IF(РЧ!E289&lt;&gt;0,РЧ!E289,IF(B287&gt;0,A286,""))</f>
        <v/>
      </c>
      <c r="B287">
        <f>РЧ!M289</f>
        <v>0</v>
      </c>
      <c r="C287">
        <f>РЧ!N289</f>
        <v>0</v>
      </c>
    </row>
    <row r="288" spans="1:3">
      <c r="A288" t="str">
        <f>IF(РЧ!E290&lt;&gt;0,РЧ!E290,IF(B288&gt;0,A287,""))</f>
        <v/>
      </c>
      <c r="B288">
        <f>РЧ!M290</f>
        <v>0</v>
      </c>
      <c r="C288">
        <f>РЧ!N290</f>
        <v>0</v>
      </c>
    </row>
    <row r="289" spans="1:3">
      <c r="A289" t="str">
        <f>IF(РЧ!E291&lt;&gt;0,РЧ!E291,IF(B289&gt;0,A288,""))</f>
        <v/>
      </c>
      <c r="B289">
        <f>РЧ!M291</f>
        <v>0</v>
      </c>
      <c r="C289">
        <f>РЧ!N291</f>
        <v>0</v>
      </c>
    </row>
    <row r="290" spans="1:3">
      <c r="A290" t="str">
        <f>IF(РЧ!E292&lt;&gt;0,РЧ!E292,IF(B290&gt;0,A289,""))</f>
        <v/>
      </c>
      <c r="B290">
        <f>РЧ!M292</f>
        <v>0</v>
      </c>
      <c r="C290">
        <f>РЧ!N292</f>
        <v>0</v>
      </c>
    </row>
    <row r="291" spans="1:3">
      <c r="A291" t="str">
        <f>IF(РЧ!E293&lt;&gt;0,РЧ!E293,IF(B291&gt;0,A290,""))</f>
        <v/>
      </c>
      <c r="B291">
        <f>РЧ!M293</f>
        <v>0</v>
      </c>
      <c r="C291">
        <f>РЧ!N293</f>
        <v>0</v>
      </c>
    </row>
    <row r="292" spans="1:3">
      <c r="A292" t="str">
        <f>IF(РЧ!E294&lt;&gt;0,РЧ!E294,IF(B292&gt;0,A291,""))</f>
        <v/>
      </c>
      <c r="B292">
        <f>РЧ!M294</f>
        <v>0</v>
      </c>
      <c r="C292">
        <f>РЧ!N294</f>
        <v>0</v>
      </c>
    </row>
    <row r="293" spans="1:3">
      <c r="A293" t="str">
        <f>IF(РЧ!E295&lt;&gt;0,РЧ!E295,IF(B293&gt;0,A292,""))</f>
        <v/>
      </c>
      <c r="B293">
        <f>РЧ!M295</f>
        <v>0</v>
      </c>
      <c r="C293">
        <f>РЧ!N295</f>
        <v>0</v>
      </c>
    </row>
    <row r="294" spans="1:3">
      <c r="A294" t="str">
        <f>IF(РЧ!E296&lt;&gt;0,РЧ!E296,IF(B294&gt;0,A293,""))</f>
        <v/>
      </c>
      <c r="B294">
        <f>РЧ!M296</f>
        <v>0</v>
      </c>
      <c r="C294">
        <f>РЧ!N296</f>
        <v>0</v>
      </c>
    </row>
    <row r="295" spans="1:3">
      <c r="A295" t="str">
        <f>IF(РЧ!E297&lt;&gt;0,РЧ!E297,IF(B295&gt;0,A294,""))</f>
        <v/>
      </c>
      <c r="B295">
        <f>РЧ!M297</f>
        <v>0</v>
      </c>
      <c r="C295">
        <f>РЧ!N297</f>
        <v>0</v>
      </c>
    </row>
    <row r="296" spans="1:3">
      <c r="A296" t="str">
        <f>IF(РЧ!E298&lt;&gt;0,РЧ!E298,IF(B296&gt;0,A295,""))</f>
        <v/>
      </c>
      <c r="B296">
        <f>РЧ!M298</f>
        <v>0</v>
      </c>
      <c r="C296">
        <f>РЧ!N298</f>
        <v>0</v>
      </c>
    </row>
    <row r="297" spans="1:3">
      <c r="A297" t="str">
        <f>IF(РЧ!E299&lt;&gt;0,РЧ!E299,IF(B297&gt;0,A296,""))</f>
        <v/>
      </c>
      <c r="B297">
        <f>РЧ!M299</f>
        <v>0</v>
      </c>
      <c r="C297">
        <f>РЧ!N299</f>
        <v>0</v>
      </c>
    </row>
    <row r="298" spans="1:3">
      <c r="A298" t="str">
        <f>IF(РЧ!E300&lt;&gt;0,РЧ!E300,IF(B298&gt;0,A297,""))</f>
        <v/>
      </c>
      <c r="B298">
        <f>РЧ!M300</f>
        <v>0</v>
      </c>
      <c r="C298">
        <f>РЧ!N300</f>
        <v>0</v>
      </c>
    </row>
    <row r="299" spans="1:3">
      <c r="A299" t="str">
        <f>IF(РЧ!E301&lt;&gt;0,РЧ!E301,IF(B299&gt;0,A298,""))</f>
        <v/>
      </c>
      <c r="B299">
        <f>РЧ!M301</f>
        <v>0</v>
      </c>
      <c r="C299">
        <f>РЧ!N301</f>
        <v>0</v>
      </c>
    </row>
    <row r="300" spans="1:3">
      <c r="A300" t="str">
        <f>IF(РЧ!E302&lt;&gt;0,РЧ!E302,IF(B300&gt;0,A299,""))</f>
        <v/>
      </c>
      <c r="B300">
        <f>РЧ!M302</f>
        <v>0</v>
      </c>
      <c r="C300">
        <f>РЧ!N302</f>
        <v>0</v>
      </c>
    </row>
    <row r="301" spans="1:3">
      <c r="A301" t="str">
        <f>IF(РЧ!E303&lt;&gt;0,РЧ!E303,IF(B301&gt;0,A300,""))</f>
        <v/>
      </c>
      <c r="B301">
        <f>РЧ!M303</f>
        <v>0</v>
      </c>
      <c r="C301">
        <f>РЧ!N303</f>
        <v>0</v>
      </c>
    </row>
    <row r="302" spans="1:3">
      <c r="A302" t="str">
        <f>IF(РЧ!E304&lt;&gt;0,РЧ!E304,IF(B302&gt;0,A301,""))</f>
        <v/>
      </c>
      <c r="B302">
        <f>РЧ!M304</f>
        <v>0</v>
      </c>
      <c r="C302">
        <f>РЧ!N304</f>
        <v>0</v>
      </c>
    </row>
    <row r="303" spans="1:3">
      <c r="A303" t="str">
        <f>IF(РЧ!E305&lt;&gt;0,РЧ!E305,IF(B303&gt;0,A302,""))</f>
        <v/>
      </c>
      <c r="B303">
        <f>РЧ!M305</f>
        <v>0</v>
      </c>
      <c r="C303">
        <f>РЧ!N305</f>
        <v>0</v>
      </c>
    </row>
    <row r="304" spans="1:3">
      <c r="A304" t="str">
        <f>IF(РЧ!E306&lt;&gt;0,РЧ!E306,IF(B304&gt;0,A303,""))</f>
        <v/>
      </c>
      <c r="B304">
        <f>РЧ!M306</f>
        <v>0</v>
      </c>
      <c r="C304">
        <f>РЧ!N306</f>
        <v>0</v>
      </c>
    </row>
    <row r="305" spans="1:3">
      <c r="A305" t="str">
        <f>IF(РЧ!E307&lt;&gt;0,РЧ!E307,IF(B305&gt;0,A304,""))</f>
        <v/>
      </c>
      <c r="B305">
        <f>РЧ!M307</f>
        <v>0</v>
      </c>
      <c r="C305">
        <f>РЧ!N307</f>
        <v>0</v>
      </c>
    </row>
    <row r="306" spans="1:3">
      <c r="A306" t="str">
        <f>IF(РЧ!E308&lt;&gt;0,РЧ!E308,IF(B306&gt;0,A305,""))</f>
        <v/>
      </c>
      <c r="B306">
        <f>РЧ!M308</f>
        <v>0</v>
      </c>
      <c r="C306">
        <f>РЧ!N308</f>
        <v>0</v>
      </c>
    </row>
    <row r="307" spans="1:3">
      <c r="A307" t="str">
        <f>IF(РЧ!E309&lt;&gt;0,РЧ!E309,IF(B307&gt;0,A306,""))</f>
        <v/>
      </c>
      <c r="B307">
        <f>РЧ!M309</f>
        <v>0</v>
      </c>
      <c r="C307">
        <f>РЧ!N309</f>
        <v>0</v>
      </c>
    </row>
    <row r="308" spans="1:3">
      <c r="A308" t="str">
        <f>IF(РЧ!E310&lt;&gt;0,РЧ!E310,IF(B308&gt;0,A307,""))</f>
        <v/>
      </c>
      <c r="B308">
        <f>РЧ!M310</f>
        <v>0</v>
      </c>
      <c r="C308">
        <f>РЧ!N310</f>
        <v>0</v>
      </c>
    </row>
    <row r="309" spans="1:3">
      <c r="A309" t="str">
        <f>IF(РЧ!E311&lt;&gt;0,РЧ!E311,IF(B309&gt;0,A308,""))</f>
        <v/>
      </c>
      <c r="B309">
        <f>РЧ!M311</f>
        <v>0</v>
      </c>
      <c r="C309">
        <f>РЧ!N311</f>
        <v>0</v>
      </c>
    </row>
    <row r="310" spans="1:3">
      <c r="A310" t="str">
        <f>IF(РЧ!E312&lt;&gt;0,РЧ!E312,IF(B310&gt;0,A309,""))</f>
        <v/>
      </c>
      <c r="B310">
        <f>РЧ!M312</f>
        <v>0</v>
      </c>
      <c r="C310">
        <f>РЧ!N312</f>
        <v>0</v>
      </c>
    </row>
    <row r="311" spans="1:3">
      <c r="A311" t="str">
        <f>IF(РЧ!E313&lt;&gt;0,РЧ!E313,IF(B311&gt;0,A310,""))</f>
        <v/>
      </c>
      <c r="B311">
        <f>РЧ!M313</f>
        <v>0</v>
      </c>
      <c r="C311">
        <f>РЧ!N313</f>
        <v>0</v>
      </c>
    </row>
    <row r="312" spans="1:3">
      <c r="A312" t="str">
        <f>IF(РЧ!E314&lt;&gt;0,РЧ!E314,IF(B312&gt;0,A311,""))</f>
        <v/>
      </c>
      <c r="B312">
        <f>РЧ!M314</f>
        <v>0</v>
      </c>
      <c r="C312">
        <f>РЧ!N314</f>
        <v>0</v>
      </c>
    </row>
    <row r="313" spans="1:3">
      <c r="A313" t="str">
        <f>IF(РЧ!E315&lt;&gt;0,РЧ!E315,IF(B313&gt;0,A312,""))</f>
        <v/>
      </c>
      <c r="B313">
        <f>РЧ!M315</f>
        <v>0</v>
      </c>
      <c r="C313">
        <f>РЧ!N315</f>
        <v>0</v>
      </c>
    </row>
    <row r="314" spans="1:3">
      <c r="A314" t="str">
        <f>IF(РЧ!E316&lt;&gt;0,РЧ!E316,IF(B314&gt;0,A313,""))</f>
        <v/>
      </c>
      <c r="B314">
        <f>РЧ!M316</f>
        <v>0</v>
      </c>
      <c r="C314">
        <f>РЧ!N316</f>
        <v>0</v>
      </c>
    </row>
    <row r="315" spans="1:3">
      <c r="A315" t="str">
        <f>IF(РЧ!E317&lt;&gt;0,РЧ!E317,IF(B315&gt;0,A314,""))</f>
        <v/>
      </c>
      <c r="B315">
        <f>РЧ!M317</f>
        <v>0</v>
      </c>
      <c r="C315">
        <f>РЧ!N317</f>
        <v>0</v>
      </c>
    </row>
    <row r="316" spans="1:3">
      <c r="A316" t="str">
        <f>IF(РЧ!E318&lt;&gt;0,РЧ!E318,IF(B316&gt;0,A315,""))</f>
        <v/>
      </c>
      <c r="B316">
        <f>РЧ!M318</f>
        <v>0</v>
      </c>
      <c r="C316">
        <f>РЧ!N318</f>
        <v>0</v>
      </c>
    </row>
    <row r="317" spans="1:3">
      <c r="A317" t="str">
        <f>IF(РЧ!E319&lt;&gt;0,РЧ!E319,IF(B317&gt;0,A316,""))</f>
        <v/>
      </c>
      <c r="B317">
        <f>РЧ!M319</f>
        <v>0</v>
      </c>
      <c r="C317">
        <f>РЧ!N319</f>
        <v>0</v>
      </c>
    </row>
    <row r="318" spans="1:3">
      <c r="A318" t="str">
        <f>IF(РЧ!E320&lt;&gt;0,РЧ!E320,IF(B318&gt;0,A317,""))</f>
        <v/>
      </c>
      <c r="B318">
        <f>РЧ!M320</f>
        <v>0</v>
      </c>
      <c r="C318">
        <f>РЧ!N320</f>
        <v>0</v>
      </c>
    </row>
    <row r="319" spans="1:3">
      <c r="A319" t="str">
        <f>IF(РЧ!E321&lt;&gt;0,РЧ!E321,IF(B319&gt;0,A318,""))</f>
        <v/>
      </c>
      <c r="B319">
        <f>РЧ!M321</f>
        <v>0</v>
      </c>
      <c r="C319">
        <f>РЧ!N321</f>
        <v>0</v>
      </c>
    </row>
    <row r="320" spans="1:3">
      <c r="A320" t="str">
        <f>IF(РЧ!E322&lt;&gt;0,РЧ!E322,IF(B320&gt;0,A319,""))</f>
        <v/>
      </c>
      <c r="B320">
        <f>РЧ!M322</f>
        <v>0</v>
      </c>
      <c r="C320">
        <f>РЧ!N322</f>
        <v>0</v>
      </c>
    </row>
    <row r="321" spans="1:3">
      <c r="A321" t="str">
        <f>IF(РЧ!E323&lt;&gt;0,РЧ!E323,IF(B321&gt;0,A320,""))</f>
        <v/>
      </c>
      <c r="B321">
        <f>РЧ!M323</f>
        <v>0</v>
      </c>
      <c r="C321">
        <f>РЧ!N323</f>
        <v>0</v>
      </c>
    </row>
    <row r="322" spans="1:3">
      <c r="A322" t="str">
        <f>IF(РЧ!E324&lt;&gt;0,РЧ!E324,IF(B322&gt;0,A321,""))</f>
        <v/>
      </c>
      <c r="B322">
        <f>РЧ!M324</f>
        <v>0</v>
      </c>
      <c r="C322">
        <f>РЧ!N324</f>
        <v>0</v>
      </c>
    </row>
    <row r="323" spans="1:3">
      <c r="A323" t="str">
        <f>IF(РЧ!E325&lt;&gt;0,РЧ!E325,IF(B323&gt;0,A322,""))</f>
        <v/>
      </c>
      <c r="B323">
        <f>РЧ!M325</f>
        <v>0</v>
      </c>
      <c r="C323">
        <f>РЧ!N325</f>
        <v>0</v>
      </c>
    </row>
    <row r="324" spans="1:3">
      <c r="A324" t="str">
        <f>IF(РЧ!E326&lt;&gt;0,РЧ!E326,IF(B324&gt;0,A323,""))</f>
        <v/>
      </c>
      <c r="B324">
        <f>РЧ!M326</f>
        <v>0</v>
      </c>
      <c r="C324">
        <f>РЧ!N326</f>
        <v>0</v>
      </c>
    </row>
    <row r="325" spans="1:3">
      <c r="A325" t="str">
        <f>IF(РЧ!E327&lt;&gt;0,РЧ!E327,IF(B325&gt;0,A324,""))</f>
        <v/>
      </c>
      <c r="B325">
        <f>РЧ!M327</f>
        <v>0</v>
      </c>
      <c r="C325">
        <f>РЧ!N327</f>
        <v>0</v>
      </c>
    </row>
    <row r="326" spans="1:3">
      <c r="A326" t="str">
        <f>IF(РЧ!E328&lt;&gt;0,РЧ!E328,IF(B326&gt;0,A325,""))</f>
        <v/>
      </c>
      <c r="B326">
        <f>РЧ!M328</f>
        <v>0</v>
      </c>
      <c r="C326">
        <f>РЧ!N328</f>
        <v>0</v>
      </c>
    </row>
    <row r="327" spans="1:3">
      <c r="A327" t="str">
        <f>IF(РЧ!E329&lt;&gt;0,РЧ!E329,IF(B327&gt;0,A326,""))</f>
        <v/>
      </c>
      <c r="B327">
        <f>РЧ!M329</f>
        <v>0</v>
      </c>
      <c r="C327">
        <f>РЧ!N329</f>
        <v>0</v>
      </c>
    </row>
    <row r="328" spans="1:3">
      <c r="A328" t="str">
        <f>IF(РЧ!E330&lt;&gt;0,РЧ!E330,IF(B328&gt;0,A327,""))</f>
        <v/>
      </c>
      <c r="B328">
        <f>РЧ!M330</f>
        <v>0</v>
      </c>
      <c r="C328">
        <f>РЧ!N330</f>
        <v>0</v>
      </c>
    </row>
    <row r="329" spans="1:3">
      <c r="A329" t="str">
        <f>IF(РЧ!E331&lt;&gt;0,РЧ!E331,IF(B329&gt;0,A328,""))</f>
        <v/>
      </c>
      <c r="B329">
        <f>РЧ!M331</f>
        <v>0</v>
      </c>
      <c r="C329">
        <f>РЧ!N331</f>
        <v>0</v>
      </c>
    </row>
    <row r="330" spans="1:3">
      <c r="A330" t="str">
        <f>IF(РЧ!E332&lt;&gt;0,РЧ!E332,IF(B330&gt;0,A329,""))</f>
        <v/>
      </c>
      <c r="B330">
        <f>РЧ!M332</f>
        <v>0</v>
      </c>
      <c r="C330">
        <f>РЧ!N332</f>
        <v>0</v>
      </c>
    </row>
    <row r="331" spans="1:3">
      <c r="A331" t="str">
        <f>IF(РЧ!E333&lt;&gt;0,РЧ!E333,IF(B331&gt;0,A330,""))</f>
        <v/>
      </c>
      <c r="B331">
        <f>РЧ!M333</f>
        <v>0</v>
      </c>
      <c r="C331">
        <f>РЧ!N333</f>
        <v>0</v>
      </c>
    </row>
    <row r="332" spans="1:3">
      <c r="A332" t="str">
        <f>IF(РЧ!E334&lt;&gt;0,РЧ!E334,IF(B332&gt;0,A331,""))</f>
        <v/>
      </c>
      <c r="B332">
        <f>РЧ!M334</f>
        <v>0</v>
      </c>
      <c r="C332">
        <f>РЧ!N334</f>
        <v>0</v>
      </c>
    </row>
    <row r="333" spans="1:3">
      <c r="A333" t="str">
        <f>IF(РЧ!E335&lt;&gt;0,РЧ!E335,IF(B333&gt;0,A332,""))</f>
        <v/>
      </c>
      <c r="B333">
        <f>РЧ!M335</f>
        <v>0</v>
      </c>
      <c r="C333">
        <f>РЧ!N335</f>
        <v>0</v>
      </c>
    </row>
    <row r="334" spans="1:3">
      <c r="A334" t="str">
        <f>IF(РЧ!E336&lt;&gt;0,РЧ!E336,IF(B334&gt;0,A333,""))</f>
        <v/>
      </c>
      <c r="B334">
        <f>РЧ!M336</f>
        <v>0</v>
      </c>
      <c r="C334">
        <f>РЧ!N336</f>
        <v>0</v>
      </c>
    </row>
    <row r="335" spans="1:3">
      <c r="A335" t="str">
        <f>IF(РЧ!E337&lt;&gt;0,РЧ!E337,IF(B335&gt;0,A334,""))</f>
        <v/>
      </c>
      <c r="B335">
        <f>РЧ!M337</f>
        <v>0</v>
      </c>
      <c r="C335">
        <f>РЧ!N337</f>
        <v>0</v>
      </c>
    </row>
    <row r="336" spans="1:3">
      <c r="A336" t="str">
        <f>IF(РЧ!E338&lt;&gt;0,РЧ!E338,IF(B336&gt;0,A335,""))</f>
        <v/>
      </c>
      <c r="B336">
        <f>РЧ!M338</f>
        <v>0</v>
      </c>
      <c r="C336">
        <f>РЧ!N338</f>
        <v>0</v>
      </c>
    </row>
    <row r="337" spans="1:3">
      <c r="A337" t="str">
        <f>IF(РЧ!E339&lt;&gt;0,РЧ!E339,IF(B337&gt;0,A336,""))</f>
        <v/>
      </c>
      <c r="B337">
        <f>РЧ!M339</f>
        <v>0</v>
      </c>
      <c r="C337">
        <f>РЧ!N339</f>
        <v>0</v>
      </c>
    </row>
    <row r="338" spans="1:3">
      <c r="A338" t="str">
        <f>IF(РЧ!E340&lt;&gt;0,РЧ!E340,IF(B338&gt;0,A337,""))</f>
        <v/>
      </c>
      <c r="B338">
        <f>РЧ!M340</f>
        <v>0</v>
      </c>
      <c r="C338">
        <f>РЧ!N340</f>
        <v>0</v>
      </c>
    </row>
    <row r="339" spans="1:3">
      <c r="A339" t="str">
        <f>IF(РЧ!E341&lt;&gt;0,РЧ!E341,IF(B339&gt;0,A338,""))</f>
        <v/>
      </c>
      <c r="B339">
        <f>РЧ!M341</f>
        <v>0</v>
      </c>
      <c r="C339">
        <f>РЧ!N341</f>
        <v>0</v>
      </c>
    </row>
    <row r="340" spans="1:3">
      <c r="A340" t="str">
        <f>IF(РЧ!E342&lt;&gt;0,РЧ!E342,IF(B340&gt;0,A339,""))</f>
        <v/>
      </c>
      <c r="B340">
        <f>РЧ!M342</f>
        <v>0</v>
      </c>
      <c r="C340">
        <f>РЧ!N342</f>
        <v>0</v>
      </c>
    </row>
    <row r="341" spans="1:3">
      <c r="A341" t="str">
        <f>IF(РЧ!E343&lt;&gt;0,РЧ!E343,IF(B341&gt;0,A340,""))</f>
        <v/>
      </c>
      <c r="B341">
        <f>РЧ!M343</f>
        <v>0</v>
      </c>
      <c r="C341">
        <f>РЧ!N343</f>
        <v>0</v>
      </c>
    </row>
    <row r="342" spans="1:3">
      <c r="A342" t="str">
        <f>IF(РЧ!E344&lt;&gt;0,РЧ!E344,IF(B342&gt;0,A341,""))</f>
        <v/>
      </c>
      <c r="B342">
        <f>РЧ!M344</f>
        <v>0</v>
      </c>
      <c r="C342">
        <f>РЧ!N344</f>
        <v>0</v>
      </c>
    </row>
    <row r="343" spans="1:3">
      <c r="A343" t="str">
        <f>IF(РЧ!E345&lt;&gt;0,РЧ!E345,IF(B343&gt;0,A342,""))</f>
        <v/>
      </c>
      <c r="B343">
        <f>РЧ!M345</f>
        <v>0</v>
      </c>
      <c r="C343">
        <f>РЧ!N345</f>
        <v>0</v>
      </c>
    </row>
    <row r="344" spans="1:3">
      <c r="A344" t="str">
        <f>IF(РЧ!E346&lt;&gt;0,РЧ!E346,IF(B344&gt;0,A343,""))</f>
        <v/>
      </c>
      <c r="B344">
        <f>РЧ!M346</f>
        <v>0</v>
      </c>
      <c r="C344">
        <f>РЧ!N346</f>
        <v>0</v>
      </c>
    </row>
    <row r="345" spans="1:3">
      <c r="A345" t="str">
        <f>IF(РЧ!E347&lt;&gt;0,РЧ!E347,IF(B345&gt;0,A344,""))</f>
        <v/>
      </c>
      <c r="B345">
        <f>РЧ!M347</f>
        <v>0</v>
      </c>
      <c r="C345">
        <f>РЧ!N347</f>
        <v>0</v>
      </c>
    </row>
    <row r="346" spans="1:3">
      <c r="A346" t="str">
        <f>IF(РЧ!E348&lt;&gt;0,РЧ!E348,IF(B346&gt;0,A345,""))</f>
        <v/>
      </c>
      <c r="B346">
        <f>РЧ!M348</f>
        <v>0</v>
      </c>
      <c r="C346">
        <f>РЧ!N348</f>
        <v>0</v>
      </c>
    </row>
    <row r="347" spans="1:3">
      <c r="A347" t="str">
        <f>IF(РЧ!E349&lt;&gt;0,РЧ!E349,IF(B347&gt;0,A346,""))</f>
        <v/>
      </c>
      <c r="B347">
        <f>РЧ!M349</f>
        <v>0</v>
      </c>
      <c r="C347">
        <f>РЧ!N349</f>
        <v>0</v>
      </c>
    </row>
    <row r="348" spans="1:3">
      <c r="A348" t="str">
        <f>IF(РЧ!E350&lt;&gt;0,РЧ!E350,IF(B348&gt;0,A347,""))</f>
        <v/>
      </c>
      <c r="B348">
        <f>РЧ!M350</f>
        <v>0</v>
      </c>
      <c r="C348">
        <f>РЧ!N350</f>
        <v>0</v>
      </c>
    </row>
    <row r="349" spans="1:3">
      <c r="A349" t="str">
        <f>IF(РЧ!E351&lt;&gt;0,РЧ!E351,IF(B349&gt;0,A348,""))</f>
        <v/>
      </c>
      <c r="B349">
        <f>РЧ!M351</f>
        <v>0</v>
      </c>
      <c r="C349">
        <f>РЧ!N351</f>
        <v>0</v>
      </c>
    </row>
    <row r="350" spans="1:3">
      <c r="A350" t="str">
        <f>IF(РЧ!E352&lt;&gt;0,РЧ!E352,IF(B350&gt;0,A349,""))</f>
        <v/>
      </c>
      <c r="B350">
        <f>РЧ!M352</f>
        <v>0</v>
      </c>
      <c r="C350">
        <f>РЧ!N352</f>
        <v>0</v>
      </c>
    </row>
    <row r="351" spans="1:3">
      <c r="A351" t="str">
        <f>IF(РЧ!E353&lt;&gt;0,РЧ!E353,IF(B351&gt;0,A350,""))</f>
        <v/>
      </c>
      <c r="B351">
        <f>РЧ!M353</f>
        <v>0</v>
      </c>
      <c r="C351">
        <f>РЧ!N353</f>
        <v>0</v>
      </c>
    </row>
    <row r="352" spans="1:3">
      <c r="A352" t="str">
        <f>IF(РЧ!E354&lt;&gt;0,РЧ!E354,IF(B352&gt;0,A351,""))</f>
        <v/>
      </c>
      <c r="B352">
        <f>РЧ!M354</f>
        <v>0</v>
      </c>
      <c r="C352">
        <f>РЧ!N354</f>
        <v>0</v>
      </c>
    </row>
    <row r="353" spans="1:3">
      <c r="A353" t="str">
        <f>IF(РЧ!E355&lt;&gt;0,РЧ!E355,IF(B353&gt;0,A352,""))</f>
        <v/>
      </c>
      <c r="B353">
        <f>РЧ!M355</f>
        <v>0</v>
      </c>
      <c r="C353">
        <f>РЧ!N355</f>
        <v>0</v>
      </c>
    </row>
    <row r="354" spans="1:3">
      <c r="A354" t="str">
        <f>IF(РЧ!E356&lt;&gt;0,РЧ!E356,IF(B354&gt;0,A353,""))</f>
        <v/>
      </c>
      <c r="B354">
        <f>РЧ!M356</f>
        <v>0</v>
      </c>
      <c r="C354">
        <f>РЧ!N356</f>
        <v>0</v>
      </c>
    </row>
    <row r="355" spans="1:3">
      <c r="A355" t="str">
        <f>IF(РЧ!E357&lt;&gt;0,РЧ!E357,IF(B355&gt;0,A354,""))</f>
        <v/>
      </c>
      <c r="B355">
        <f>РЧ!M357</f>
        <v>0</v>
      </c>
      <c r="C355">
        <f>РЧ!N357</f>
        <v>0</v>
      </c>
    </row>
    <row r="356" spans="1:3">
      <c r="A356" t="str">
        <f>IF(РЧ!E358&lt;&gt;0,РЧ!E358,IF(B356&gt;0,A355,""))</f>
        <v/>
      </c>
      <c r="B356">
        <f>РЧ!M358</f>
        <v>0</v>
      </c>
      <c r="C356">
        <f>РЧ!N358</f>
        <v>0</v>
      </c>
    </row>
    <row r="357" spans="1:3">
      <c r="A357" t="str">
        <f>IF(РЧ!E359&lt;&gt;0,РЧ!E359,IF(B357&gt;0,A356,""))</f>
        <v/>
      </c>
      <c r="B357">
        <f>РЧ!M359</f>
        <v>0</v>
      </c>
      <c r="C357">
        <f>РЧ!N359</f>
        <v>0</v>
      </c>
    </row>
    <row r="358" spans="1:3">
      <c r="A358" t="str">
        <f>IF(РЧ!E360&lt;&gt;0,РЧ!E360,IF(B358&gt;0,A357,""))</f>
        <v/>
      </c>
      <c r="B358">
        <f>РЧ!M360</f>
        <v>0</v>
      </c>
      <c r="C358">
        <f>РЧ!N360</f>
        <v>0</v>
      </c>
    </row>
    <row r="359" spans="1:3">
      <c r="A359" t="str">
        <f>IF(РЧ!E361&lt;&gt;0,РЧ!E361,IF(B359&gt;0,A358,""))</f>
        <v/>
      </c>
      <c r="B359">
        <f>РЧ!M361</f>
        <v>0</v>
      </c>
      <c r="C359">
        <f>РЧ!N361</f>
        <v>0</v>
      </c>
    </row>
    <row r="360" spans="1:3">
      <c r="A360" t="str">
        <f>IF(РЧ!E362&lt;&gt;0,РЧ!E362,IF(B360&gt;0,A359,""))</f>
        <v/>
      </c>
      <c r="B360">
        <f>РЧ!M362</f>
        <v>0</v>
      </c>
      <c r="C360">
        <f>РЧ!N362</f>
        <v>0</v>
      </c>
    </row>
    <row r="361" spans="1:3">
      <c r="A361" t="str">
        <f>IF(РЧ!E363&lt;&gt;0,РЧ!E363,IF(B361&gt;0,A360,""))</f>
        <v/>
      </c>
      <c r="B361">
        <f>РЧ!M363</f>
        <v>0</v>
      </c>
      <c r="C361">
        <f>РЧ!N363</f>
        <v>0</v>
      </c>
    </row>
    <row r="362" spans="1:3">
      <c r="A362" t="str">
        <f>IF(РЧ!E364&lt;&gt;0,РЧ!E364,IF(B362&gt;0,A361,""))</f>
        <v/>
      </c>
      <c r="B362">
        <f>РЧ!M364</f>
        <v>0</v>
      </c>
      <c r="C362">
        <f>РЧ!N364</f>
        <v>0</v>
      </c>
    </row>
    <row r="363" spans="1:3">
      <c r="A363" t="str">
        <f>IF(РЧ!E365&lt;&gt;0,РЧ!E365,IF(B363&gt;0,A362,""))</f>
        <v/>
      </c>
      <c r="B363">
        <f>РЧ!M365</f>
        <v>0</v>
      </c>
      <c r="C363">
        <f>РЧ!N365</f>
        <v>0</v>
      </c>
    </row>
    <row r="364" spans="1:3">
      <c r="A364" t="str">
        <f>IF(РЧ!E366&lt;&gt;0,РЧ!E366,IF(B364&gt;0,A363,""))</f>
        <v/>
      </c>
      <c r="B364">
        <f>РЧ!M366</f>
        <v>0</v>
      </c>
      <c r="C364">
        <f>РЧ!N366</f>
        <v>0</v>
      </c>
    </row>
    <row r="365" spans="1:3">
      <c r="A365" t="str">
        <f>IF(РЧ!E367&lt;&gt;0,РЧ!E367,IF(B365&gt;0,A364,""))</f>
        <v/>
      </c>
      <c r="B365">
        <f>РЧ!M367</f>
        <v>0</v>
      </c>
      <c r="C365">
        <f>РЧ!N367</f>
        <v>0</v>
      </c>
    </row>
    <row r="366" spans="1:3">
      <c r="A366" t="str">
        <f>IF(РЧ!E368&lt;&gt;0,РЧ!E368,IF(B366&gt;0,A365,""))</f>
        <v/>
      </c>
      <c r="B366">
        <f>РЧ!M368</f>
        <v>0</v>
      </c>
      <c r="C366">
        <f>РЧ!N368</f>
        <v>0</v>
      </c>
    </row>
    <row r="367" spans="1:3">
      <c r="A367" t="str">
        <f>IF(РЧ!E369&lt;&gt;0,РЧ!E369,IF(B367&gt;0,A366,""))</f>
        <v/>
      </c>
      <c r="B367">
        <f>РЧ!M369</f>
        <v>0</v>
      </c>
      <c r="C367">
        <f>РЧ!N369</f>
        <v>0</v>
      </c>
    </row>
    <row r="368" spans="1:3">
      <c r="A368" t="str">
        <f>IF(РЧ!E370&lt;&gt;0,РЧ!E370,IF(B368&gt;0,A367,""))</f>
        <v/>
      </c>
      <c r="B368">
        <f>РЧ!M370</f>
        <v>0</v>
      </c>
      <c r="C368">
        <f>РЧ!N370</f>
        <v>0</v>
      </c>
    </row>
    <row r="369" spans="1:3">
      <c r="A369" t="str">
        <f>IF(РЧ!E371&lt;&gt;0,РЧ!E371,IF(B369&gt;0,A368,""))</f>
        <v/>
      </c>
      <c r="B369">
        <f>РЧ!M371</f>
        <v>0</v>
      </c>
      <c r="C369">
        <f>РЧ!N371</f>
        <v>0</v>
      </c>
    </row>
    <row r="370" spans="1:3">
      <c r="A370" t="str">
        <f>IF(РЧ!E372&lt;&gt;0,РЧ!E372,IF(B370&gt;0,A369,""))</f>
        <v/>
      </c>
      <c r="B370">
        <f>РЧ!M372</f>
        <v>0</v>
      </c>
      <c r="C370">
        <f>РЧ!N372</f>
        <v>0</v>
      </c>
    </row>
    <row r="371" spans="1:3">
      <c r="A371" t="str">
        <f>IF(РЧ!E373&lt;&gt;0,РЧ!E373,IF(B371&gt;0,A370,""))</f>
        <v/>
      </c>
      <c r="B371">
        <f>РЧ!M373</f>
        <v>0</v>
      </c>
      <c r="C371">
        <f>РЧ!N373</f>
        <v>0</v>
      </c>
    </row>
    <row r="372" spans="1:3">
      <c r="A372" t="str">
        <f>IF(РЧ!E374&lt;&gt;0,РЧ!E374,IF(B372&gt;0,A371,""))</f>
        <v/>
      </c>
      <c r="B372">
        <f>РЧ!M374</f>
        <v>0</v>
      </c>
      <c r="C372">
        <f>РЧ!N374</f>
        <v>0</v>
      </c>
    </row>
    <row r="373" spans="1:3">
      <c r="A373" t="str">
        <f>IF(РЧ!E375&lt;&gt;0,РЧ!E375,IF(B373&gt;0,A372,""))</f>
        <v/>
      </c>
      <c r="B373">
        <f>РЧ!M375</f>
        <v>0</v>
      </c>
      <c r="C373">
        <f>РЧ!N375</f>
        <v>0</v>
      </c>
    </row>
    <row r="374" spans="1:3">
      <c r="A374" t="str">
        <f>IF(РЧ!E376&lt;&gt;0,РЧ!E376,IF(B374&gt;0,A373,""))</f>
        <v/>
      </c>
      <c r="B374">
        <f>РЧ!M376</f>
        <v>0</v>
      </c>
      <c r="C374">
        <f>РЧ!N376</f>
        <v>0</v>
      </c>
    </row>
    <row r="375" spans="1:3">
      <c r="A375" t="str">
        <f>IF(РЧ!E377&lt;&gt;0,РЧ!E377,IF(B375&gt;0,A374,""))</f>
        <v/>
      </c>
      <c r="B375">
        <f>РЧ!M377</f>
        <v>0</v>
      </c>
      <c r="C375">
        <f>РЧ!N377</f>
        <v>0</v>
      </c>
    </row>
    <row r="376" spans="1:3">
      <c r="A376" t="str">
        <f>IF(РЧ!E378&lt;&gt;0,РЧ!E378,IF(B376&gt;0,A375,""))</f>
        <v/>
      </c>
      <c r="B376">
        <f>РЧ!M378</f>
        <v>0</v>
      </c>
      <c r="C376">
        <f>РЧ!N378</f>
        <v>0</v>
      </c>
    </row>
    <row r="377" spans="1:3">
      <c r="A377" t="str">
        <f>IF(РЧ!E379&lt;&gt;0,РЧ!E379,IF(B377&gt;0,A376,""))</f>
        <v/>
      </c>
      <c r="B377">
        <f>РЧ!M379</f>
        <v>0</v>
      </c>
      <c r="C377">
        <f>РЧ!N379</f>
        <v>0</v>
      </c>
    </row>
    <row r="378" spans="1:3">
      <c r="A378" t="str">
        <f>IF(РЧ!E380&lt;&gt;0,РЧ!E380,IF(B378&gt;0,A377,""))</f>
        <v/>
      </c>
      <c r="B378">
        <f>РЧ!M380</f>
        <v>0</v>
      </c>
      <c r="C378">
        <f>РЧ!N380</f>
        <v>0</v>
      </c>
    </row>
    <row r="379" spans="1:3">
      <c r="A379" t="str">
        <f>IF(РЧ!E381&lt;&gt;0,РЧ!E381,IF(B379&gt;0,A378,""))</f>
        <v/>
      </c>
      <c r="B379">
        <f>РЧ!M381</f>
        <v>0</v>
      </c>
      <c r="C379">
        <f>РЧ!N381</f>
        <v>0</v>
      </c>
    </row>
    <row r="380" spans="1:3">
      <c r="A380" t="str">
        <f>IF(РЧ!E382&lt;&gt;0,РЧ!E382,IF(B380&gt;0,A379,""))</f>
        <v/>
      </c>
      <c r="B380">
        <f>РЧ!M382</f>
        <v>0</v>
      </c>
      <c r="C380">
        <f>РЧ!N382</f>
        <v>0</v>
      </c>
    </row>
    <row r="381" spans="1:3">
      <c r="A381" t="str">
        <f>IF(РЧ!E383&lt;&gt;0,РЧ!E383,IF(B381&gt;0,A380,""))</f>
        <v/>
      </c>
      <c r="B381">
        <f>РЧ!M383</f>
        <v>0</v>
      </c>
      <c r="C381">
        <f>РЧ!N383</f>
        <v>0</v>
      </c>
    </row>
    <row r="382" spans="1:3">
      <c r="A382" t="str">
        <f>IF(РЧ!E384&lt;&gt;0,РЧ!E384,IF(B382&gt;0,A381,""))</f>
        <v/>
      </c>
      <c r="B382">
        <f>РЧ!M384</f>
        <v>0</v>
      </c>
      <c r="C382">
        <f>РЧ!N384</f>
        <v>0</v>
      </c>
    </row>
    <row r="383" spans="1:3">
      <c r="A383" t="str">
        <f>IF(РЧ!E385&lt;&gt;0,РЧ!E385,IF(B383&gt;0,A382,""))</f>
        <v/>
      </c>
      <c r="B383">
        <f>РЧ!M385</f>
        <v>0</v>
      </c>
      <c r="C383">
        <f>РЧ!N385</f>
        <v>0</v>
      </c>
    </row>
    <row r="384" spans="1:3">
      <c r="A384" t="str">
        <f>IF(РЧ!E386&lt;&gt;0,РЧ!E386,IF(B384&gt;0,A383,""))</f>
        <v/>
      </c>
      <c r="B384">
        <f>РЧ!M386</f>
        <v>0</v>
      </c>
      <c r="C384">
        <f>РЧ!N386</f>
        <v>0</v>
      </c>
    </row>
    <row r="385" spans="1:3">
      <c r="A385" t="str">
        <f>IF(РЧ!E387&lt;&gt;0,РЧ!E387,IF(B385&gt;0,A384,""))</f>
        <v/>
      </c>
      <c r="B385">
        <f>РЧ!M387</f>
        <v>0</v>
      </c>
      <c r="C385">
        <f>РЧ!N387</f>
        <v>0</v>
      </c>
    </row>
    <row r="386" spans="1:3">
      <c r="A386" t="str">
        <f>IF(РЧ!E388&lt;&gt;0,РЧ!E388,IF(B386&gt;0,A385,""))</f>
        <v/>
      </c>
      <c r="B386">
        <f>РЧ!M388</f>
        <v>0</v>
      </c>
      <c r="C386">
        <f>РЧ!N388</f>
        <v>0</v>
      </c>
    </row>
    <row r="387" spans="1:3">
      <c r="A387" t="str">
        <f>IF(РЧ!E389&lt;&gt;0,РЧ!E389,IF(B387&gt;0,A386,""))</f>
        <v/>
      </c>
      <c r="B387">
        <f>РЧ!M389</f>
        <v>0</v>
      </c>
      <c r="C387">
        <f>РЧ!N389</f>
        <v>0</v>
      </c>
    </row>
    <row r="388" spans="1:3">
      <c r="A388" t="str">
        <f>IF(РЧ!E390&lt;&gt;0,РЧ!E390,IF(B388&gt;0,A387,""))</f>
        <v/>
      </c>
      <c r="B388">
        <f>РЧ!M390</f>
        <v>0</v>
      </c>
      <c r="C388">
        <f>РЧ!N390</f>
        <v>0</v>
      </c>
    </row>
    <row r="389" spans="1:3">
      <c r="A389" t="str">
        <f>IF(РЧ!E391&lt;&gt;0,РЧ!E391,IF(B389&gt;0,A388,""))</f>
        <v/>
      </c>
      <c r="B389">
        <f>РЧ!M391</f>
        <v>0</v>
      </c>
      <c r="C389">
        <f>РЧ!N391</f>
        <v>0</v>
      </c>
    </row>
    <row r="390" spans="1:3">
      <c r="A390" t="str">
        <f>IF(РЧ!E392&lt;&gt;0,РЧ!E392,IF(B390&gt;0,A389,""))</f>
        <v/>
      </c>
      <c r="B390">
        <f>РЧ!M392</f>
        <v>0</v>
      </c>
      <c r="C390">
        <f>РЧ!N392</f>
        <v>0</v>
      </c>
    </row>
    <row r="391" spans="1:3">
      <c r="A391" t="str">
        <f>IF(РЧ!E393&lt;&gt;0,РЧ!E393,IF(B391&gt;0,A390,""))</f>
        <v/>
      </c>
      <c r="B391">
        <f>РЧ!M393</f>
        <v>0</v>
      </c>
      <c r="C391">
        <f>РЧ!N393</f>
        <v>0</v>
      </c>
    </row>
    <row r="392" spans="1:3">
      <c r="A392" t="str">
        <f>IF(РЧ!E394&lt;&gt;0,РЧ!E394,IF(B392&gt;0,A391,""))</f>
        <v/>
      </c>
      <c r="B392">
        <f>РЧ!M394</f>
        <v>0</v>
      </c>
      <c r="C392">
        <f>РЧ!N394</f>
        <v>0</v>
      </c>
    </row>
    <row r="393" spans="1:3">
      <c r="A393" t="str">
        <f>IF(РЧ!E395&lt;&gt;0,РЧ!E395,IF(B393&gt;0,A392,""))</f>
        <v/>
      </c>
      <c r="B393">
        <f>РЧ!M395</f>
        <v>0</v>
      </c>
      <c r="C393">
        <f>РЧ!N395</f>
        <v>0</v>
      </c>
    </row>
    <row r="394" spans="1:3">
      <c r="A394" t="str">
        <f>IF(РЧ!E396&lt;&gt;0,РЧ!E396,IF(B394&gt;0,A393,""))</f>
        <v/>
      </c>
      <c r="B394">
        <f>РЧ!M396</f>
        <v>0</v>
      </c>
      <c r="C394">
        <f>РЧ!N396</f>
        <v>0</v>
      </c>
    </row>
    <row r="395" spans="1:3">
      <c r="A395" t="str">
        <f>IF(РЧ!E397&lt;&gt;0,РЧ!E397,IF(B395&gt;0,A394,""))</f>
        <v/>
      </c>
      <c r="B395">
        <f>РЧ!M397</f>
        <v>0</v>
      </c>
      <c r="C395">
        <f>РЧ!N397</f>
        <v>0</v>
      </c>
    </row>
    <row r="396" spans="1:3">
      <c r="A396" t="str">
        <f>IF(РЧ!E398&lt;&gt;0,РЧ!E398,IF(B396&gt;0,A395,""))</f>
        <v/>
      </c>
      <c r="B396">
        <f>РЧ!M398</f>
        <v>0</v>
      </c>
      <c r="C396">
        <f>РЧ!N398</f>
        <v>0</v>
      </c>
    </row>
    <row r="397" spans="1:3">
      <c r="A397" t="str">
        <f>IF(РЧ!E399&lt;&gt;0,РЧ!E399,IF(B397&gt;0,A396,""))</f>
        <v/>
      </c>
      <c r="B397">
        <f>РЧ!M399</f>
        <v>0</v>
      </c>
      <c r="C397">
        <f>РЧ!N399</f>
        <v>0</v>
      </c>
    </row>
    <row r="398" spans="1:3">
      <c r="A398" t="str">
        <f>IF(РЧ!E400&lt;&gt;0,РЧ!E400,IF(B398&gt;0,A397,""))</f>
        <v/>
      </c>
      <c r="B398">
        <f>РЧ!M400</f>
        <v>0</v>
      </c>
      <c r="C398">
        <f>РЧ!N400</f>
        <v>0</v>
      </c>
    </row>
    <row r="399" spans="1:3">
      <c r="A399" t="str">
        <f>IF(РЧ!E401&lt;&gt;0,РЧ!E401,IF(B399&gt;0,A398,""))</f>
        <v/>
      </c>
      <c r="B399">
        <f>РЧ!M401</f>
        <v>0</v>
      </c>
      <c r="C399">
        <f>РЧ!N401</f>
        <v>0</v>
      </c>
    </row>
    <row r="400" spans="1:3">
      <c r="A400" t="str">
        <f>IF(РЧ!E402&lt;&gt;0,РЧ!E402,IF(B400&gt;0,A399,""))</f>
        <v/>
      </c>
      <c r="B400">
        <f>РЧ!M402</f>
        <v>0</v>
      </c>
      <c r="C400">
        <f>РЧ!N402</f>
        <v>0</v>
      </c>
    </row>
    <row r="401" spans="1:3">
      <c r="A401" t="str">
        <f>IF(РЧ!E403&lt;&gt;0,РЧ!E403,IF(B401&gt;0,A400,""))</f>
        <v/>
      </c>
      <c r="B401">
        <f>РЧ!M403</f>
        <v>0</v>
      </c>
      <c r="C401">
        <f>РЧ!N403</f>
        <v>0</v>
      </c>
    </row>
    <row r="402" spans="1:3">
      <c r="A402" t="str">
        <f>IF(РЧ!E404&lt;&gt;0,РЧ!E404,IF(B402&gt;0,A401,""))</f>
        <v/>
      </c>
      <c r="B402">
        <f>РЧ!M404</f>
        <v>0</v>
      </c>
      <c r="C402">
        <f>РЧ!N404</f>
        <v>0</v>
      </c>
    </row>
    <row r="403" spans="1:3">
      <c r="A403" t="str">
        <f>IF(РЧ!E405&lt;&gt;0,РЧ!E405,IF(B403&gt;0,A402,""))</f>
        <v/>
      </c>
      <c r="B403">
        <f>РЧ!M405</f>
        <v>0</v>
      </c>
      <c r="C403">
        <f>РЧ!N405</f>
        <v>0</v>
      </c>
    </row>
    <row r="404" spans="1:3">
      <c r="A404" t="str">
        <f>IF(РЧ!E406&lt;&gt;0,РЧ!E406,IF(B404&gt;0,A403,""))</f>
        <v/>
      </c>
      <c r="B404">
        <f>РЧ!M406</f>
        <v>0</v>
      </c>
      <c r="C404">
        <f>РЧ!N406</f>
        <v>0</v>
      </c>
    </row>
    <row r="405" spans="1:3">
      <c r="A405" t="str">
        <f>IF(РЧ!E407&lt;&gt;0,РЧ!E407,IF(B405&gt;0,A404,""))</f>
        <v/>
      </c>
      <c r="B405">
        <f>РЧ!M407</f>
        <v>0</v>
      </c>
      <c r="C405">
        <f>РЧ!N407</f>
        <v>0</v>
      </c>
    </row>
    <row r="406" spans="1:3">
      <c r="A406" t="str">
        <f>IF(РЧ!E408&lt;&gt;0,РЧ!E408,IF(B406&gt;0,A405,""))</f>
        <v/>
      </c>
      <c r="B406">
        <f>РЧ!M408</f>
        <v>0</v>
      </c>
      <c r="C406">
        <f>РЧ!N408</f>
        <v>0</v>
      </c>
    </row>
    <row r="407" spans="1:3">
      <c r="A407" t="str">
        <f>IF(РЧ!E409&lt;&gt;0,РЧ!E409,IF(B407&gt;0,A406,""))</f>
        <v/>
      </c>
      <c r="B407">
        <f>РЧ!M409</f>
        <v>0</v>
      </c>
      <c r="C407">
        <f>РЧ!N409</f>
        <v>0</v>
      </c>
    </row>
    <row r="408" spans="1:3">
      <c r="A408" t="str">
        <f>IF(РЧ!E410&lt;&gt;0,РЧ!E410,IF(B408&gt;0,A407,""))</f>
        <v/>
      </c>
      <c r="B408">
        <f>РЧ!M410</f>
        <v>0</v>
      </c>
      <c r="C408">
        <f>РЧ!N410</f>
        <v>0</v>
      </c>
    </row>
    <row r="409" spans="1:3">
      <c r="A409" t="str">
        <f>IF(РЧ!E411&lt;&gt;0,РЧ!E411,IF(B409&gt;0,A408,""))</f>
        <v/>
      </c>
      <c r="B409">
        <f>РЧ!M411</f>
        <v>0</v>
      </c>
      <c r="C409">
        <f>РЧ!N411</f>
        <v>0</v>
      </c>
    </row>
    <row r="410" spans="1:3">
      <c r="A410" t="str">
        <f>IF(РЧ!E412&lt;&gt;0,РЧ!E412,IF(B410&gt;0,A409,""))</f>
        <v/>
      </c>
      <c r="B410">
        <f>РЧ!M412</f>
        <v>0</v>
      </c>
      <c r="C410">
        <f>РЧ!N412</f>
        <v>0</v>
      </c>
    </row>
    <row r="411" spans="1:3">
      <c r="A411" t="str">
        <f>IF(РЧ!E413&lt;&gt;0,РЧ!E413,IF(B411&gt;0,A410,""))</f>
        <v/>
      </c>
      <c r="B411">
        <f>РЧ!M413</f>
        <v>0</v>
      </c>
      <c r="C411">
        <f>РЧ!N413</f>
        <v>0</v>
      </c>
    </row>
    <row r="412" spans="1:3">
      <c r="A412" t="str">
        <f>IF(РЧ!E414&lt;&gt;0,РЧ!E414,IF(B412&gt;0,A411,""))</f>
        <v/>
      </c>
      <c r="B412">
        <f>РЧ!M414</f>
        <v>0</v>
      </c>
      <c r="C412">
        <f>РЧ!N414</f>
        <v>0</v>
      </c>
    </row>
    <row r="413" spans="1:3">
      <c r="A413" t="str">
        <f>IF(РЧ!E415&lt;&gt;0,РЧ!E415,IF(B413&gt;0,A412,""))</f>
        <v/>
      </c>
      <c r="B413">
        <f>РЧ!M415</f>
        <v>0</v>
      </c>
      <c r="C413">
        <f>РЧ!N415</f>
        <v>0</v>
      </c>
    </row>
    <row r="414" spans="1:3">
      <c r="A414" t="str">
        <f>IF(РЧ!E416&lt;&gt;0,РЧ!E416,IF(B414&gt;0,A413,""))</f>
        <v/>
      </c>
      <c r="B414">
        <f>РЧ!M416</f>
        <v>0</v>
      </c>
      <c r="C414">
        <f>РЧ!N416</f>
        <v>0</v>
      </c>
    </row>
    <row r="415" spans="1:3">
      <c r="A415" t="str">
        <f>IF(РЧ!E417&lt;&gt;0,РЧ!E417,IF(B415&gt;0,A414,""))</f>
        <v/>
      </c>
      <c r="B415">
        <f>РЧ!M417</f>
        <v>0</v>
      </c>
      <c r="C415">
        <f>РЧ!N417</f>
        <v>0</v>
      </c>
    </row>
    <row r="416" spans="1:3">
      <c r="A416" t="str">
        <f>IF(РЧ!E418&lt;&gt;0,РЧ!E418,IF(B416&gt;0,A415,""))</f>
        <v/>
      </c>
      <c r="B416">
        <f>РЧ!M418</f>
        <v>0</v>
      </c>
      <c r="C416">
        <f>РЧ!N418</f>
        <v>0</v>
      </c>
    </row>
    <row r="417" spans="1:3">
      <c r="A417" t="str">
        <f>IF(РЧ!E419&lt;&gt;0,РЧ!E419,IF(B417&gt;0,A416,""))</f>
        <v/>
      </c>
      <c r="B417">
        <f>РЧ!M419</f>
        <v>0</v>
      </c>
      <c r="C417">
        <f>РЧ!N419</f>
        <v>0</v>
      </c>
    </row>
    <row r="418" spans="1:3">
      <c r="A418" t="str">
        <f>IF(РЧ!E420&lt;&gt;0,РЧ!E420,IF(B418&gt;0,A417,""))</f>
        <v/>
      </c>
      <c r="B418">
        <f>РЧ!M420</f>
        <v>0</v>
      </c>
      <c r="C418">
        <f>РЧ!N420</f>
        <v>0</v>
      </c>
    </row>
    <row r="419" spans="1:3">
      <c r="A419" t="str">
        <f>IF(РЧ!E421&lt;&gt;0,РЧ!E421,IF(B419&gt;0,A418,""))</f>
        <v/>
      </c>
      <c r="B419">
        <f>РЧ!M421</f>
        <v>0</v>
      </c>
      <c r="C419">
        <f>РЧ!N421</f>
        <v>0</v>
      </c>
    </row>
    <row r="420" spans="1:3">
      <c r="A420" t="str">
        <f>IF(РЧ!E422&lt;&gt;0,РЧ!E422,IF(B420&gt;0,A419,""))</f>
        <v/>
      </c>
      <c r="B420">
        <f>РЧ!M422</f>
        <v>0</v>
      </c>
      <c r="C420">
        <f>РЧ!N422</f>
        <v>0</v>
      </c>
    </row>
    <row r="421" spans="1:3">
      <c r="A421" t="str">
        <f>IF(РЧ!E423&lt;&gt;0,РЧ!E423,IF(B421&gt;0,A420,""))</f>
        <v/>
      </c>
      <c r="B421">
        <f>РЧ!M423</f>
        <v>0</v>
      </c>
      <c r="C421">
        <f>РЧ!N423</f>
        <v>0</v>
      </c>
    </row>
    <row r="422" spans="1:3">
      <c r="A422" t="str">
        <f>IF(РЧ!E424&lt;&gt;0,РЧ!E424,IF(B422&gt;0,A421,""))</f>
        <v/>
      </c>
      <c r="B422">
        <f>РЧ!M424</f>
        <v>0</v>
      </c>
      <c r="C422">
        <f>РЧ!N424</f>
        <v>0</v>
      </c>
    </row>
    <row r="423" spans="1:3">
      <c r="A423" t="str">
        <f>IF(РЧ!E425&lt;&gt;0,РЧ!E425,IF(B423&gt;0,A422,""))</f>
        <v/>
      </c>
      <c r="B423">
        <f>РЧ!M425</f>
        <v>0</v>
      </c>
      <c r="C423">
        <f>РЧ!N425</f>
        <v>0</v>
      </c>
    </row>
    <row r="424" spans="1:3">
      <c r="A424" t="str">
        <f>IF(РЧ!E426&lt;&gt;0,РЧ!E426,IF(B424&gt;0,A423,""))</f>
        <v/>
      </c>
      <c r="B424">
        <f>РЧ!M426</f>
        <v>0</v>
      </c>
      <c r="C424">
        <f>РЧ!N426</f>
        <v>0</v>
      </c>
    </row>
    <row r="425" spans="1:3">
      <c r="A425" t="str">
        <f>IF(РЧ!E427&lt;&gt;0,РЧ!E427,IF(B425&gt;0,A424,""))</f>
        <v/>
      </c>
      <c r="B425">
        <f>РЧ!M427</f>
        <v>0</v>
      </c>
      <c r="C425">
        <f>РЧ!N427</f>
        <v>0</v>
      </c>
    </row>
    <row r="426" spans="1:3">
      <c r="A426" t="str">
        <f>IF(РЧ!E428&lt;&gt;0,РЧ!E428,IF(B426&gt;0,A425,""))</f>
        <v/>
      </c>
      <c r="B426">
        <f>РЧ!M428</f>
        <v>0</v>
      </c>
      <c r="C426">
        <f>РЧ!N428</f>
        <v>0</v>
      </c>
    </row>
    <row r="427" spans="1:3">
      <c r="A427" t="str">
        <f>IF(РЧ!E429&lt;&gt;0,РЧ!E429,IF(B427&gt;0,A426,""))</f>
        <v/>
      </c>
      <c r="B427">
        <f>РЧ!M429</f>
        <v>0</v>
      </c>
      <c r="C427">
        <f>РЧ!N429</f>
        <v>0</v>
      </c>
    </row>
    <row r="428" spans="1:3">
      <c r="A428" t="str">
        <f>IF(РЧ!E430&lt;&gt;0,РЧ!E430,IF(B428&gt;0,A427,""))</f>
        <v/>
      </c>
      <c r="B428">
        <f>РЧ!M430</f>
        <v>0</v>
      </c>
      <c r="C428">
        <f>РЧ!N430</f>
        <v>0</v>
      </c>
    </row>
    <row r="429" spans="1:3">
      <c r="A429" t="str">
        <f>IF(РЧ!E431&lt;&gt;0,РЧ!E431,IF(B429&gt;0,A428,""))</f>
        <v/>
      </c>
      <c r="B429">
        <f>РЧ!M431</f>
        <v>0</v>
      </c>
      <c r="C429">
        <f>РЧ!N431</f>
        <v>0</v>
      </c>
    </row>
    <row r="430" spans="1:3">
      <c r="A430" t="str">
        <f>IF(РЧ!E432&lt;&gt;0,РЧ!E432,IF(B430&gt;0,A429,""))</f>
        <v/>
      </c>
      <c r="B430">
        <f>РЧ!M432</f>
        <v>0</v>
      </c>
      <c r="C430">
        <f>РЧ!N432</f>
        <v>0</v>
      </c>
    </row>
    <row r="431" spans="1:3">
      <c r="A431" t="str">
        <f>IF(РЧ!E433&lt;&gt;0,РЧ!E433,IF(B431&gt;0,A430,""))</f>
        <v/>
      </c>
      <c r="B431">
        <f>РЧ!M433</f>
        <v>0</v>
      </c>
      <c r="C431">
        <f>РЧ!N433</f>
        <v>0</v>
      </c>
    </row>
    <row r="432" spans="1:3">
      <c r="A432" t="str">
        <f>IF(РЧ!E434&lt;&gt;0,РЧ!E434,IF(B432&gt;0,A431,""))</f>
        <v/>
      </c>
      <c r="B432">
        <f>РЧ!M434</f>
        <v>0</v>
      </c>
      <c r="C432">
        <f>РЧ!N434</f>
        <v>0</v>
      </c>
    </row>
    <row r="433" spans="1:3">
      <c r="A433" t="str">
        <f>IF(РЧ!E435&lt;&gt;0,РЧ!E435,IF(B433&gt;0,A432,""))</f>
        <v/>
      </c>
      <c r="B433">
        <f>РЧ!M435</f>
        <v>0</v>
      </c>
      <c r="C433">
        <f>РЧ!N435</f>
        <v>0</v>
      </c>
    </row>
    <row r="434" spans="1:3">
      <c r="A434" t="str">
        <f>IF(РЧ!E436&lt;&gt;0,РЧ!E436,IF(B434&gt;0,A433,""))</f>
        <v/>
      </c>
      <c r="B434">
        <f>РЧ!M436</f>
        <v>0</v>
      </c>
      <c r="C434">
        <f>РЧ!N436</f>
        <v>0</v>
      </c>
    </row>
    <row r="435" spans="1:3">
      <c r="A435" t="str">
        <f>IF(РЧ!E437&lt;&gt;0,РЧ!E437,IF(B435&gt;0,A434,""))</f>
        <v/>
      </c>
      <c r="B435">
        <f>РЧ!M437</f>
        <v>0</v>
      </c>
      <c r="C435">
        <f>РЧ!N437</f>
        <v>0</v>
      </c>
    </row>
    <row r="436" spans="1:3">
      <c r="A436" t="str">
        <f>IF(РЧ!E438&lt;&gt;0,РЧ!E438,IF(B436&gt;0,A435,""))</f>
        <v/>
      </c>
      <c r="B436">
        <f>РЧ!M438</f>
        <v>0</v>
      </c>
      <c r="C436">
        <f>РЧ!N438</f>
        <v>0</v>
      </c>
    </row>
    <row r="437" spans="1:3">
      <c r="A437" t="str">
        <f>IF(РЧ!E439&lt;&gt;0,РЧ!E439,IF(B437&gt;0,A436,""))</f>
        <v/>
      </c>
      <c r="B437">
        <f>РЧ!M439</f>
        <v>0</v>
      </c>
      <c r="C437">
        <f>РЧ!N439</f>
        <v>0</v>
      </c>
    </row>
    <row r="438" spans="1:3">
      <c r="A438" t="str">
        <f>IF(РЧ!E440&lt;&gt;0,РЧ!E440,IF(B438&gt;0,A437,""))</f>
        <v/>
      </c>
      <c r="B438">
        <f>РЧ!M440</f>
        <v>0</v>
      </c>
      <c r="C438">
        <f>РЧ!N440</f>
        <v>0</v>
      </c>
    </row>
    <row r="439" spans="1:3">
      <c r="A439" t="str">
        <f>IF(РЧ!E441&lt;&gt;0,РЧ!E441,IF(B439&gt;0,A438,""))</f>
        <v/>
      </c>
      <c r="B439">
        <f>РЧ!M441</f>
        <v>0</v>
      </c>
      <c r="C439">
        <f>РЧ!N441</f>
        <v>0</v>
      </c>
    </row>
    <row r="440" spans="1:3">
      <c r="A440" t="str">
        <f>IF(РЧ!E442&lt;&gt;0,РЧ!E442,IF(B440&gt;0,A439,""))</f>
        <v/>
      </c>
      <c r="B440">
        <f>РЧ!M442</f>
        <v>0</v>
      </c>
      <c r="C440">
        <f>РЧ!N442</f>
        <v>0</v>
      </c>
    </row>
    <row r="441" spans="1:3">
      <c r="A441" t="str">
        <f>IF(РЧ!E443&lt;&gt;0,РЧ!E443,IF(B441&gt;0,A440,""))</f>
        <v/>
      </c>
      <c r="B441">
        <f>РЧ!M443</f>
        <v>0</v>
      </c>
      <c r="C441">
        <f>РЧ!N443</f>
        <v>0</v>
      </c>
    </row>
    <row r="442" spans="1:3">
      <c r="A442" t="str">
        <f>IF(РЧ!E444&lt;&gt;0,РЧ!E444,IF(B442&gt;0,A441,""))</f>
        <v/>
      </c>
      <c r="B442">
        <f>РЧ!M444</f>
        <v>0</v>
      </c>
      <c r="C442">
        <f>РЧ!N444</f>
        <v>0</v>
      </c>
    </row>
    <row r="443" spans="1:3">
      <c r="A443" t="str">
        <f>IF(РЧ!E445&lt;&gt;0,РЧ!E445,IF(B443&gt;0,A442,""))</f>
        <v/>
      </c>
      <c r="B443">
        <f>РЧ!M445</f>
        <v>0</v>
      </c>
      <c r="C443">
        <f>РЧ!N445</f>
        <v>0</v>
      </c>
    </row>
    <row r="444" spans="1:3">
      <c r="A444" t="str">
        <f>IF(РЧ!E446&lt;&gt;0,РЧ!E446,IF(B444&gt;0,A443,""))</f>
        <v/>
      </c>
      <c r="B444">
        <f>РЧ!M446</f>
        <v>0</v>
      </c>
      <c r="C444">
        <f>РЧ!N446</f>
        <v>0</v>
      </c>
    </row>
    <row r="445" spans="1:3">
      <c r="A445" t="str">
        <f>IF(РЧ!E447&lt;&gt;0,РЧ!E447,IF(B445&gt;0,A444,""))</f>
        <v/>
      </c>
      <c r="B445">
        <f>РЧ!M447</f>
        <v>0</v>
      </c>
      <c r="C445">
        <f>РЧ!N447</f>
        <v>0</v>
      </c>
    </row>
    <row r="446" spans="1:3">
      <c r="A446" t="str">
        <f>IF(РЧ!E448&lt;&gt;0,РЧ!E448,IF(B446&gt;0,A445,""))</f>
        <v/>
      </c>
      <c r="B446">
        <f>РЧ!M448</f>
        <v>0</v>
      </c>
      <c r="C446">
        <f>РЧ!N448</f>
        <v>0</v>
      </c>
    </row>
    <row r="447" spans="1:3">
      <c r="A447" t="str">
        <f>IF(РЧ!E449&lt;&gt;0,РЧ!E449,IF(B447&gt;0,A446,""))</f>
        <v/>
      </c>
      <c r="B447">
        <f>РЧ!M449</f>
        <v>0</v>
      </c>
      <c r="C447">
        <f>РЧ!N449</f>
        <v>0</v>
      </c>
    </row>
    <row r="448" spans="1:3">
      <c r="A448" t="str">
        <f>IF(РЧ!E450&lt;&gt;0,РЧ!E450,IF(B448&gt;0,A447,""))</f>
        <v/>
      </c>
      <c r="B448">
        <f>РЧ!M450</f>
        <v>0</v>
      </c>
      <c r="C448">
        <f>РЧ!N450</f>
        <v>0</v>
      </c>
    </row>
    <row r="449" spans="1:3">
      <c r="A449" t="str">
        <f>IF(РЧ!E451&lt;&gt;0,РЧ!E451,IF(B449&gt;0,A448,""))</f>
        <v/>
      </c>
      <c r="B449">
        <f>РЧ!M451</f>
        <v>0</v>
      </c>
      <c r="C449">
        <f>РЧ!N451</f>
        <v>0</v>
      </c>
    </row>
    <row r="450" spans="1:3">
      <c r="A450" t="str">
        <f>IF(РЧ!E452&lt;&gt;0,РЧ!E452,IF(B450&gt;0,A449,""))</f>
        <v/>
      </c>
      <c r="B450">
        <f>РЧ!M452</f>
        <v>0</v>
      </c>
      <c r="C450">
        <f>РЧ!N452</f>
        <v>0</v>
      </c>
    </row>
    <row r="451" spans="1:3">
      <c r="A451" t="str">
        <f>IF(РЧ!E453&lt;&gt;0,РЧ!E453,IF(B451&gt;0,A450,""))</f>
        <v/>
      </c>
      <c r="B451">
        <f>РЧ!M453</f>
        <v>0</v>
      </c>
      <c r="C451">
        <f>РЧ!N453</f>
        <v>0</v>
      </c>
    </row>
    <row r="452" spans="1:3">
      <c r="A452" t="str">
        <f>IF(РЧ!E454&lt;&gt;0,РЧ!E454,IF(B452&gt;0,A451,""))</f>
        <v/>
      </c>
      <c r="B452">
        <f>РЧ!M454</f>
        <v>0</v>
      </c>
      <c r="C452">
        <f>РЧ!N454</f>
        <v>0</v>
      </c>
    </row>
    <row r="453" spans="1:3">
      <c r="A453" t="str">
        <f>IF(РЧ!E455&lt;&gt;0,РЧ!E455,IF(B453&gt;0,A452,""))</f>
        <v/>
      </c>
      <c r="B453">
        <f>РЧ!M455</f>
        <v>0</v>
      </c>
      <c r="C453">
        <f>РЧ!N455</f>
        <v>0</v>
      </c>
    </row>
    <row r="454" spans="1:3">
      <c r="A454" t="str">
        <f>IF(РЧ!E456&lt;&gt;0,РЧ!E456,IF(B454&gt;0,A453,""))</f>
        <v/>
      </c>
      <c r="B454">
        <f>РЧ!M456</f>
        <v>0</v>
      </c>
      <c r="C454">
        <f>РЧ!N456</f>
        <v>0</v>
      </c>
    </row>
    <row r="455" spans="1:3">
      <c r="A455" t="str">
        <f>IF(РЧ!E457&lt;&gt;0,РЧ!E457,IF(B455&gt;0,A454,""))</f>
        <v/>
      </c>
      <c r="B455">
        <f>РЧ!M457</f>
        <v>0</v>
      </c>
      <c r="C455">
        <f>РЧ!N457</f>
        <v>0</v>
      </c>
    </row>
    <row r="456" spans="1:3">
      <c r="A456" t="str">
        <f>IF(РЧ!E458&lt;&gt;0,РЧ!E458,IF(B456&gt;0,A455,""))</f>
        <v/>
      </c>
      <c r="B456">
        <f>РЧ!M458</f>
        <v>0</v>
      </c>
      <c r="C456">
        <f>РЧ!N458</f>
        <v>0</v>
      </c>
    </row>
    <row r="457" spans="1:3">
      <c r="A457" t="str">
        <f>IF(РЧ!E459&lt;&gt;0,РЧ!E459,IF(B457&gt;0,A456,""))</f>
        <v/>
      </c>
      <c r="B457">
        <f>РЧ!M459</f>
        <v>0</v>
      </c>
      <c r="C457">
        <f>РЧ!N459</f>
        <v>0</v>
      </c>
    </row>
    <row r="458" spans="1:3">
      <c r="A458" t="str">
        <f>IF(РЧ!E460&lt;&gt;0,РЧ!E460,IF(B458&gt;0,A457,""))</f>
        <v/>
      </c>
      <c r="B458">
        <f>РЧ!M460</f>
        <v>0</v>
      </c>
      <c r="C458">
        <f>РЧ!N460</f>
        <v>0</v>
      </c>
    </row>
    <row r="459" spans="1:3">
      <c r="A459" t="str">
        <f>IF(РЧ!E461&lt;&gt;0,РЧ!E461,IF(B459&gt;0,A458,""))</f>
        <v/>
      </c>
      <c r="B459">
        <f>РЧ!M461</f>
        <v>0</v>
      </c>
      <c r="C459">
        <f>РЧ!N461</f>
        <v>0</v>
      </c>
    </row>
    <row r="460" spans="1:3">
      <c r="A460" t="str">
        <f>IF(РЧ!E462&lt;&gt;0,РЧ!E462,IF(B460&gt;0,A459,""))</f>
        <v/>
      </c>
      <c r="B460">
        <f>РЧ!M462</f>
        <v>0</v>
      </c>
      <c r="C460">
        <f>РЧ!N462</f>
        <v>0</v>
      </c>
    </row>
    <row r="461" spans="1:3">
      <c r="A461" t="str">
        <f>IF(РЧ!E463&lt;&gt;0,РЧ!E463,IF(B461&gt;0,A460,""))</f>
        <v/>
      </c>
      <c r="B461">
        <f>РЧ!M463</f>
        <v>0</v>
      </c>
      <c r="C461">
        <f>РЧ!N463</f>
        <v>0</v>
      </c>
    </row>
    <row r="462" spans="1:3">
      <c r="A462" t="str">
        <f>IF(РЧ!E464&lt;&gt;0,РЧ!E464,IF(B462&gt;0,A461,""))</f>
        <v/>
      </c>
      <c r="B462">
        <f>РЧ!M464</f>
        <v>0</v>
      </c>
      <c r="C462">
        <f>РЧ!N464</f>
        <v>0</v>
      </c>
    </row>
    <row r="463" spans="1:3">
      <c r="A463" t="str">
        <f>IF(РЧ!E465&lt;&gt;0,РЧ!E465,IF(B463&gt;0,A462,""))</f>
        <v/>
      </c>
      <c r="B463">
        <f>РЧ!M465</f>
        <v>0</v>
      </c>
      <c r="C463">
        <f>РЧ!N465</f>
        <v>0</v>
      </c>
    </row>
    <row r="464" spans="1:3">
      <c r="A464" t="str">
        <f>IF(РЧ!E466&lt;&gt;0,РЧ!E466,IF(B464&gt;0,A463,""))</f>
        <v/>
      </c>
      <c r="B464">
        <f>РЧ!M466</f>
        <v>0</v>
      </c>
      <c r="C464">
        <f>РЧ!N466</f>
        <v>0</v>
      </c>
    </row>
    <row r="465" spans="1:3">
      <c r="A465" t="str">
        <f>IF(РЧ!E467&lt;&gt;0,РЧ!E467,IF(B465&gt;0,A464,""))</f>
        <v/>
      </c>
      <c r="B465">
        <f>РЧ!M467</f>
        <v>0</v>
      </c>
      <c r="C465">
        <f>РЧ!N467</f>
        <v>0</v>
      </c>
    </row>
    <row r="466" spans="1:3">
      <c r="A466" t="str">
        <f>IF(РЧ!E468&lt;&gt;0,РЧ!E468,IF(B466&gt;0,A465,""))</f>
        <v/>
      </c>
      <c r="B466">
        <f>РЧ!M468</f>
        <v>0</v>
      </c>
      <c r="C466">
        <f>РЧ!N468</f>
        <v>0</v>
      </c>
    </row>
    <row r="467" spans="1:3">
      <c r="A467" t="str">
        <f>IF(РЧ!E469&lt;&gt;0,РЧ!E469,IF(B467&gt;0,A466,""))</f>
        <v/>
      </c>
      <c r="B467">
        <f>РЧ!M469</f>
        <v>0</v>
      </c>
      <c r="C467">
        <f>РЧ!N469</f>
        <v>0</v>
      </c>
    </row>
    <row r="468" spans="1:3">
      <c r="A468" t="str">
        <f>IF(РЧ!E470&lt;&gt;0,РЧ!E470,IF(B468&gt;0,A467,""))</f>
        <v/>
      </c>
      <c r="B468">
        <f>РЧ!M470</f>
        <v>0</v>
      </c>
      <c r="C468">
        <f>РЧ!N470</f>
        <v>0</v>
      </c>
    </row>
    <row r="469" spans="1:3">
      <c r="A469" t="str">
        <f>IF(РЧ!E471&lt;&gt;0,РЧ!E471,IF(B469&gt;0,A468,""))</f>
        <v/>
      </c>
      <c r="B469">
        <f>РЧ!M471</f>
        <v>0</v>
      </c>
      <c r="C469">
        <f>РЧ!N471</f>
        <v>0</v>
      </c>
    </row>
    <row r="470" spans="1:3">
      <c r="A470" t="str">
        <f>IF(РЧ!E472&lt;&gt;0,РЧ!E472,IF(B470&gt;0,A469,""))</f>
        <v/>
      </c>
      <c r="B470">
        <f>РЧ!M472</f>
        <v>0</v>
      </c>
      <c r="C470">
        <f>РЧ!N472</f>
        <v>0</v>
      </c>
    </row>
    <row r="471" spans="1:3">
      <c r="A471" t="str">
        <f>IF(РЧ!E473&lt;&gt;0,РЧ!E473,IF(B471&gt;0,A470,""))</f>
        <v/>
      </c>
      <c r="B471">
        <f>РЧ!M473</f>
        <v>0</v>
      </c>
      <c r="C471">
        <f>РЧ!N473</f>
        <v>0</v>
      </c>
    </row>
    <row r="472" spans="1:3">
      <c r="A472" t="str">
        <f>IF(РЧ!E474&lt;&gt;0,РЧ!E474,IF(B472&gt;0,A471,""))</f>
        <v/>
      </c>
      <c r="B472">
        <f>РЧ!M474</f>
        <v>0</v>
      </c>
      <c r="C472">
        <f>РЧ!N474</f>
        <v>0</v>
      </c>
    </row>
    <row r="473" spans="1:3">
      <c r="A473" t="str">
        <f>IF(РЧ!E475&lt;&gt;0,РЧ!E475,IF(B473&gt;0,A472,""))</f>
        <v/>
      </c>
      <c r="B473">
        <f>РЧ!M475</f>
        <v>0</v>
      </c>
      <c r="C473">
        <f>РЧ!N475</f>
        <v>0</v>
      </c>
    </row>
    <row r="474" spans="1:3">
      <c r="A474" t="str">
        <f>IF(РЧ!E476&lt;&gt;0,РЧ!E476,IF(B474&gt;0,A473,""))</f>
        <v/>
      </c>
      <c r="B474">
        <f>РЧ!M476</f>
        <v>0</v>
      </c>
      <c r="C474">
        <f>РЧ!N476</f>
        <v>0</v>
      </c>
    </row>
    <row r="475" spans="1:3">
      <c r="A475" t="str">
        <f>IF(РЧ!E477&lt;&gt;0,РЧ!E477,IF(B475&gt;0,A474,""))</f>
        <v/>
      </c>
      <c r="B475">
        <f>РЧ!M477</f>
        <v>0</v>
      </c>
      <c r="C475">
        <f>РЧ!N477</f>
        <v>0</v>
      </c>
    </row>
    <row r="476" spans="1:3">
      <c r="A476" t="str">
        <f>IF(РЧ!E478&lt;&gt;0,РЧ!E478,IF(B476&gt;0,A475,""))</f>
        <v/>
      </c>
      <c r="B476">
        <f>РЧ!M478</f>
        <v>0</v>
      </c>
      <c r="C476">
        <f>РЧ!N478</f>
        <v>0</v>
      </c>
    </row>
    <row r="477" spans="1:3">
      <c r="A477" t="str">
        <f>IF(РЧ!E479&lt;&gt;0,РЧ!E479,IF(B477&gt;0,A476,""))</f>
        <v/>
      </c>
      <c r="B477">
        <f>РЧ!M479</f>
        <v>0</v>
      </c>
      <c r="C477">
        <f>РЧ!N479</f>
        <v>0</v>
      </c>
    </row>
    <row r="478" spans="1:3">
      <c r="A478" t="str">
        <f>IF(РЧ!E480&lt;&gt;0,РЧ!E480,IF(B478&gt;0,A477,""))</f>
        <v/>
      </c>
      <c r="B478">
        <f>РЧ!M480</f>
        <v>0</v>
      </c>
      <c r="C478">
        <f>РЧ!N480</f>
        <v>0</v>
      </c>
    </row>
    <row r="479" spans="1:3">
      <c r="A479" t="str">
        <f>IF(РЧ!E481&lt;&gt;0,РЧ!E481,IF(B479&gt;0,A478,""))</f>
        <v/>
      </c>
      <c r="B479">
        <f>РЧ!M481</f>
        <v>0</v>
      </c>
      <c r="C479">
        <f>РЧ!N481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∑</vt:lpstr>
      <vt:lpstr>РЧ</vt:lpstr>
      <vt:lpstr>доп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Коваленко Виталий www.vitalya-mag.narod.ru</dc:creator>
  <cp:lastModifiedBy>XTreme.ws</cp:lastModifiedBy>
  <cp:lastPrinted>2014-12-29T17:09:06Z</cp:lastPrinted>
  <dcterms:created xsi:type="dcterms:W3CDTF">1996-10-08T23:32:33Z</dcterms:created>
  <dcterms:modified xsi:type="dcterms:W3CDTF">2014-12-29T18:24:30Z</dcterms:modified>
</cp:coreProperties>
</file>