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" sheetId="1" r:id="rId1"/>
  </sheets>
  <externalReferences>
    <externalReference r:id="rId2"/>
  </externalReferences>
  <definedNames>
    <definedName name="Код2">[1]ВС!$L$4:$L$26</definedName>
  </definedNames>
  <calcPr calcId="145621"/>
</workbook>
</file>

<file path=xl/calcChain.xml><?xml version="1.0" encoding="utf-8"?>
<calcChain xmlns="http://schemas.openxmlformats.org/spreadsheetml/2006/main">
  <c r="K11" i="1" l="1"/>
  <c r="L11" i="1"/>
  <c r="J11" i="1"/>
  <c r="L9" i="1"/>
  <c r="K9" i="1"/>
  <c r="J5" i="1" l="1"/>
  <c r="K6" i="1"/>
  <c r="K5" i="1"/>
  <c r="R8" i="1"/>
  <c r="R5" i="1"/>
  <c r="J9" i="1" l="1"/>
  <c r="J6" i="1"/>
</calcChain>
</file>

<file path=xl/comments1.xml><?xml version="1.0" encoding="utf-8"?>
<comments xmlns="http://schemas.openxmlformats.org/spreadsheetml/2006/main">
  <authors>
    <author>Автор</author>
  </authors>
  <commentList>
    <comment ref="T5" authorId="0">
      <text>
        <r>
          <rPr>
            <b/>
            <sz val="9"/>
            <color indexed="81"/>
            <rFont val="Tahoma"/>
            <family val="2"/>
            <charset val="204"/>
          </rPr>
          <t>32м</t>
        </r>
      </text>
    </comment>
    <comment ref="T6" authorId="0">
      <text>
        <r>
          <rPr>
            <b/>
            <sz val="9"/>
            <color indexed="81"/>
            <rFont val="Tahoma"/>
            <family val="2"/>
            <charset val="204"/>
          </rPr>
          <t>1день</t>
        </r>
      </text>
    </comment>
    <comment ref="T8" authorId="0">
      <text>
        <r>
          <rPr>
            <b/>
            <sz val="9"/>
            <color indexed="81"/>
            <rFont val="Tahoma"/>
            <family val="2"/>
            <charset val="204"/>
          </rPr>
          <t>Факт-319м</t>
        </r>
      </text>
    </comment>
    <comment ref="T10" authorId="0">
      <text>
        <r>
          <rPr>
            <b/>
            <sz val="9"/>
            <color indexed="81"/>
            <rFont val="Tahoma"/>
            <family val="2"/>
            <charset val="204"/>
          </rPr>
          <t>Факт-9сут</t>
        </r>
      </text>
    </comment>
  </commentList>
</comments>
</file>

<file path=xl/sharedStrings.xml><?xml version="1.0" encoding="utf-8"?>
<sst xmlns="http://schemas.openxmlformats.org/spreadsheetml/2006/main" count="19" uniqueCount="9">
  <si>
    <t>ЭС</t>
  </si>
  <si>
    <t>№</t>
  </si>
  <si>
    <t>101</t>
  </si>
  <si>
    <t>103</t>
  </si>
  <si>
    <t>107</t>
  </si>
  <si>
    <t>102</t>
  </si>
  <si>
    <t>104</t>
  </si>
  <si>
    <t>СУ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</si>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</sst>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2E15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right" vertical="center" wrapText="1" readingOrder="1"/>
    </xf>
    <xf numFmtId="4" fontId="5" fillId="0" borderId="15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right" vertical="center" wrapText="1" readingOrder="1"/>
    </xf>
    <xf numFmtId="4" fontId="4" fillId="0" borderId="22" xfId="0" applyNumberFormat="1" applyFont="1" applyFill="1" applyBorder="1" applyAlignment="1">
      <alignment horizontal="right" vertical="center" wrapText="1" readingOrder="1"/>
    </xf>
    <xf numFmtId="4" fontId="4" fillId="0" borderId="23" xfId="0" applyNumberFormat="1" applyFont="1" applyFill="1" applyBorder="1" applyAlignment="1">
      <alignment horizontal="right" vertical="center" wrapText="1" readingOrder="1"/>
    </xf>
    <xf numFmtId="4" fontId="1" fillId="0" borderId="24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42;&#1079;&#1072;&#1080;&#1084;&#1086;&#1088;&#1072;&#1089;&#1095;&#1105;&#1090;&#1099;(&#1054;&#1041;&#1050;)-1.12.1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"/>
      <sheetName val="С"/>
      <sheetName val="Б"/>
      <sheetName val="С.О"/>
      <sheetName val="СО"/>
      <sheetName val="Ш"/>
      <sheetName val="ВС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L4">
            <v>1</v>
          </cell>
        </row>
        <row r="5">
          <cell r="L5">
            <v>2</v>
          </cell>
        </row>
        <row r="6">
          <cell r="L6">
            <v>3</v>
          </cell>
        </row>
        <row r="7">
          <cell r="L7">
            <v>4</v>
          </cell>
        </row>
        <row r="8">
          <cell r="L8">
            <v>5</v>
          </cell>
        </row>
        <row r="9">
          <cell r="L9">
            <v>6</v>
          </cell>
        </row>
        <row r="10">
          <cell r="L10">
            <v>7</v>
          </cell>
        </row>
        <row r="11">
          <cell r="L11">
            <v>8</v>
          </cell>
        </row>
        <row r="12">
          <cell r="L12">
            <v>9</v>
          </cell>
        </row>
        <row r="13">
          <cell r="L13">
            <v>10</v>
          </cell>
        </row>
        <row r="14">
          <cell r="L14">
            <v>11</v>
          </cell>
        </row>
        <row r="15">
          <cell r="L15">
            <v>12</v>
          </cell>
        </row>
        <row r="16">
          <cell r="L16">
            <v>13</v>
          </cell>
        </row>
        <row r="17">
          <cell r="L17">
            <v>14</v>
          </cell>
        </row>
        <row r="18">
          <cell r="L18">
            <v>15</v>
          </cell>
        </row>
        <row r="19">
          <cell r="L19">
            <v>16</v>
          </cell>
        </row>
        <row r="20">
          <cell r="L20">
            <v>17</v>
          </cell>
        </row>
        <row r="21">
          <cell r="L21">
            <v>18</v>
          </cell>
        </row>
        <row r="22">
          <cell r="L22">
            <v>19</v>
          </cell>
        </row>
        <row r="23">
          <cell r="L23">
            <v>20</v>
          </cell>
        </row>
        <row r="24">
          <cell r="L24">
            <v>21</v>
          </cell>
        </row>
        <row r="25">
          <cell r="L2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1"/>
  <sheetViews>
    <sheetView tabSelected="1" workbookViewId="0">
      <selection activeCell="J11" sqref="J11:L11"/>
    </sheetView>
  </sheetViews>
  <sheetFormatPr defaultRowHeight="12.75" x14ac:dyDescent="0.25"/>
  <cols>
    <col min="1" max="1" width="2.140625" style="1" customWidth="1"/>
    <col min="2" max="8" width="3.5703125" style="1" customWidth="1"/>
    <col min="9" max="9" width="3" style="1" customWidth="1"/>
    <col min="10" max="12" width="11.28515625" style="1" bestFit="1" customWidth="1"/>
    <col min="13" max="14" width="4.5703125" style="1" customWidth="1"/>
    <col min="15" max="20" width="7.7109375" style="1" customWidth="1"/>
    <col min="21" max="16384" width="9.140625" style="1"/>
  </cols>
  <sheetData>
    <row r="2" spans="2:20" ht="13.5" thickBot="1" x14ac:dyDescent="0.3"/>
    <row r="3" spans="2:20" ht="15" customHeight="1" x14ac:dyDescent="0.25">
      <c r="B3" s="41" t="s">
        <v>1</v>
      </c>
      <c r="C3" s="39" t="s">
        <v>0</v>
      </c>
      <c r="D3" s="39" t="s">
        <v>7</v>
      </c>
      <c r="E3" s="39"/>
      <c r="F3" s="39"/>
      <c r="G3" s="39"/>
      <c r="O3" s="7"/>
      <c r="P3" s="8"/>
      <c r="Q3" s="31"/>
      <c r="R3" s="7"/>
      <c r="S3" s="8"/>
      <c r="T3" s="9"/>
    </row>
    <row r="4" spans="2:20" ht="13.5" thickBot="1" x14ac:dyDescent="0.3">
      <c r="B4" s="42"/>
      <c r="C4" s="40"/>
      <c r="D4" s="6">
        <v>1</v>
      </c>
      <c r="E4" s="6">
        <v>2</v>
      </c>
      <c r="F4" s="6">
        <v>3</v>
      </c>
      <c r="G4" s="6">
        <v>4</v>
      </c>
      <c r="J4" s="1">
        <v>0</v>
      </c>
      <c r="K4" s="1">
        <v>1</v>
      </c>
      <c r="O4" s="10" t="s">
        <v>0</v>
      </c>
      <c r="P4" s="11" t="s">
        <v>8</v>
      </c>
      <c r="Q4" s="32"/>
      <c r="R4" s="10">
        <v>100</v>
      </c>
      <c r="S4" s="11">
        <v>101</v>
      </c>
      <c r="T4" s="12">
        <v>102</v>
      </c>
    </row>
    <row r="5" spans="2:20" x14ac:dyDescent="0.25">
      <c r="B5" s="5">
        <v>100</v>
      </c>
      <c r="C5" s="5" t="s">
        <v>2</v>
      </c>
      <c r="D5" s="5">
        <v>1</v>
      </c>
      <c r="E5" s="5">
        <v>2</v>
      </c>
      <c r="F5" s="5">
        <v>3</v>
      </c>
      <c r="G5" s="5">
        <v>4</v>
      </c>
      <c r="J5" s="37">
        <f>SUMPRODUCT(($O$5:$O$11=$C5)*($N$5:$N$11=$D5),$Q$5:$Q$11*INDEX($R$5:$T$11,MATCH($C5*100+$D5,$P$5:$P$11,0),MATCH($B5+$J$4,$R$4:$T$4,0)))+SUMPRODUCT(($O$5:$O$11=$C5)*($N$5:$N$11=$E5),$Q$5:$Q$11*INDEX($R$5:$T$11,MATCH($C5*100+$E5,$P$5:$P$11,0),MATCH($B5+$J$4,$R$4:$T$4,0)))+SUMPRODUCT(($O$5:$O$11=$C5)*($N$5:$N$11=$F5),$Q$5:$Q$11*INDEX($R$5:$T$11,MATCH($C5*100+$F5,$P$5:$P$11,0),MATCH($B5+$J$4,$R$4:$T$4,0)))+SUMPRODUCT(($O$5:$O$11=$C5)*($N$5:$N$11=$G5),$Q$5:$Q$11*INDEX($R$5:$T$11,MATCH($C5*100+$G5,$P$5:$P$11,0),MATCH($B5+$J$4,$R$4:$T$4,0)))</f>
        <v>439100</v>
      </c>
      <c r="K5" s="37">
        <f>SUMPRODUCT(($O$5:$O$11=$C5)*($N$5:$N$11=$D5),$Q$5:$Q$11*INDEX($R$5:$T$11,MATCH($C5*100+$D5,$P$5:$P$11,0),MATCH($B5+$K$4,$R$4:$T$4,0)))+SUMPRODUCT(($O$5:$O$11=$C5)*($N$5:$N$11=$E5),$Q$5:$Q$11*INDEX($R$5:$T$11,MATCH($C5*100+$E5,$P$5:$P$11,0),MATCH($B5+$K$4,$R$4:$T$4,0)))+SUMPRODUCT(($O$5:$O$11=$C5)*($N$5:$N$11=$F5),$Q$5:$Q$11*INDEX($R$5:$T$11,MATCH($C5*100+$F5,$P$5:$P$11,0),MATCH($B5+$K$4,$R$4:$T$4,0)))+SUMPRODUCT(($O$5:$O$11=$C5)*($N$5:$N$11=$G5),$Q$5:$Q$11*INDEX($R$5:$T$11,MATCH($C5*100+$G5,$P$5:$P$11,0),MATCH($B5+$K$4,$R$4:$T$4,0)))</f>
        <v>494640</v>
      </c>
      <c r="L5" s="36"/>
      <c r="M5" s="45"/>
      <c r="N5" s="13">
        <v>1</v>
      </c>
      <c r="O5" s="14" t="s">
        <v>2</v>
      </c>
      <c r="P5" s="28">
        <v>10101</v>
      </c>
      <c r="Q5" s="33">
        <v>1270</v>
      </c>
      <c r="R5" s="23">
        <f>30-0</f>
        <v>30</v>
      </c>
      <c r="S5" s="15">
        <v>32</v>
      </c>
      <c r="T5" s="16">
        <v>32</v>
      </c>
    </row>
    <row r="6" spans="2:20" x14ac:dyDescent="0.25">
      <c r="B6" s="5">
        <v>100</v>
      </c>
      <c r="C6" s="4" t="s">
        <v>3</v>
      </c>
      <c r="D6" s="4">
        <v>14</v>
      </c>
      <c r="E6" s="4">
        <v>15</v>
      </c>
      <c r="F6" s="4">
        <v>1</v>
      </c>
      <c r="G6" s="4">
        <v>18</v>
      </c>
      <c r="J6" s="38">
        <f>SUMPRODUCT(($O$5:$O$11=$C5)*$Q$5:$Q$11*$R$5:$R$11)</f>
        <v>439100</v>
      </c>
      <c r="K6" s="38">
        <f>SUMPRODUCT(($O$5:$O$11=$C5)*$Q$5:$Q$11*$S$5:$S$11)</f>
        <v>494640</v>
      </c>
      <c r="M6" s="11"/>
      <c r="N6" s="17">
        <v>3</v>
      </c>
      <c r="O6" s="3" t="s">
        <v>2</v>
      </c>
      <c r="P6" s="29">
        <v>10103</v>
      </c>
      <c r="Q6" s="34">
        <v>13500</v>
      </c>
      <c r="R6" s="24">
        <v>2</v>
      </c>
      <c r="S6" s="2">
        <v>1</v>
      </c>
      <c r="T6" s="18">
        <v>2</v>
      </c>
    </row>
    <row r="7" spans="2:20" ht="15.75" x14ac:dyDescent="0.25">
      <c r="B7" s="5">
        <v>100</v>
      </c>
      <c r="C7" s="4" t="s">
        <v>4</v>
      </c>
      <c r="D7" s="4"/>
      <c r="E7" s="4"/>
      <c r="F7" s="4"/>
      <c r="G7" s="4"/>
      <c r="M7" s="11"/>
      <c r="N7" s="17">
        <v>7</v>
      </c>
      <c r="O7" s="3" t="s">
        <v>2</v>
      </c>
      <c r="P7" s="29">
        <v>10107</v>
      </c>
      <c r="Q7" s="34">
        <v>2250</v>
      </c>
      <c r="R7" s="25"/>
      <c r="S7" s="3"/>
      <c r="T7" s="18"/>
    </row>
    <row r="8" spans="2:20" x14ac:dyDescent="0.25">
      <c r="B8" s="5">
        <v>100</v>
      </c>
      <c r="C8" s="4" t="s">
        <v>5</v>
      </c>
      <c r="D8" s="4"/>
      <c r="E8" s="4"/>
      <c r="F8" s="4"/>
      <c r="G8" s="4"/>
      <c r="M8" s="11"/>
      <c r="N8" s="17">
        <v>2</v>
      </c>
      <c r="O8" s="3" t="s">
        <v>2</v>
      </c>
      <c r="P8" s="29">
        <v>10102</v>
      </c>
      <c r="Q8" s="34">
        <v>1000</v>
      </c>
      <c r="R8" s="24">
        <f>350-30</f>
        <v>320</v>
      </c>
      <c r="S8" s="2">
        <v>319</v>
      </c>
      <c r="T8" s="19">
        <v>319</v>
      </c>
    </row>
    <row r="9" spans="2:20" x14ac:dyDescent="0.25">
      <c r="B9" s="5">
        <v>100</v>
      </c>
      <c r="C9" s="4" t="s">
        <v>3</v>
      </c>
      <c r="D9" s="4"/>
      <c r="E9" s="4"/>
      <c r="F9" s="4"/>
      <c r="G9" s="4"/>
      <c r="J9" s="44">
        <f>SUMPRODUCT(($O$5:$O$11=$C5)*$Q$5:$Q$11*R$5:R$11)</f>
        <v>439100</v>
      </c>
      <c r="K9" s="44">
        <f>SUMPRODUCT(($O$5:$O$11=$C5)*$Q$5:$Q$11*S$5:S$11)</f>
        <v>494640</v>
      </c>
      <c r="L9" s="44">
        <f>SUMPRODUCT(($O$5:$O$11=$C5)*$Q$5:$Q$11*T$5:T$11)</f>
        <v>440640</v>
      </c>
      <c r="M9" s="43"/>
      <c r="N9" s="43">
        <v>4</v>
      </c>
      <c r="O9" s="3" t="s">
        <v>2</v>
      </c>
      <c r="P9" s="29">
        <v>10104</v>
      </c>
      <c r="Q9" s="34">
        <v>13500</v>
      </c>
      <c r="R9" s="24">
        <v>4</v>
      </c>
      <c r="S9" s="3">
        <v>9</v>
      </c>
      <c r="T9" s="19">
        <v>4</v>
      </c>
    </row>
    <row r="10" spans="2:20" ht="15.75" x14ac:dyDescent="0.25">
      <c r="B10" s="5">
        <v>100</v>
      </c>
      <c r="C10" s="4" t="s">
        <v>6</v>
      </c>
      <c r="D10" s="4"/>
      <c r="E10" s="4"/>
      <c r="F10" s="4"/>
      <c r="G10" s="4"/>
      <c r="M10" s="11"/>
      <c r="N10" s="17">
        <v>5</v>
      </c>
      <c r="O10" s="3" t="s">
        <v>2</v>
      </c>
      <c r="P10" s="29">
        <v>10105</v>
      </c>
      <c r="Q10" s="34">
        <v>550</v>
      </c>
      <c r="R10" s="26"/>
      <c r="S10" s="2"/>
      <c r="T10" s="19"/>
    </row>
    <row r="11" spans="2:20" ht="14.25" customHeight="1" thickBot="1" x14ac:dyDescent="0.3">
      <c r="B11" s="5">
        <v>100</v>
      </c>
      <c r="C11" s="4" t="s">
        <v>4</v>
      </c>
      <c r="D11" s="4"/>
      <c r="E11" s="4"/>
      <c r="F11" s="4"/>
      <c r="G11" s="4"/>
      <c r="J11" s="46">
        <f>SUMPRODUCT(($C5*100+$D5:$G5=$P$5:$P$11)*$Q$5:$Q$11*R$5:R$11)</f>
        <v>439100</v>
      </c>
      <c r="K11" s="46">
        <f t="shared" ref="K11:L11" si="0">SUMPRODUCT(($C5*100+$D5:$G5=$P$5:$P$11)*$Q$5:$Q$11*S$5:S$11)</f>
        <v>494640</v>
      </c>
      <c r="L11" s="46">
        <f t="shared" si="0"/>
        <v>440640</v>
      </c>
      <c r="M11" s="11"/>
      <c r="N11" s="20">
        <v>7</v>
      </c>
      <c r="O11" s="21" t="s">
        <v>2</v>
      </c>
      <c r="P11" s="30">
        <v>10107</v>
      </c>
      <c r="Q11" s="35">
        <v>2250</v>
      </c>
      <c r="R11" s="27"/>
      <c r="S11" s="21"/>
      <c r="T11" s="22"/>
    </row>
  </sheetData>
  <mergeCells count="3">
    <mergeCell ref="D3:G3"/>
    <mergeCell ref="C3:C4"/>
    <mergeCell ref="B3:B4"/>
  </mergeCells>
  <dataValidations count="1">
    <dataValidation type="list" allowBlank="1" showInputMessage="1" showErrorMessage="1" sqref="D5:G5">
      <formula1>Код2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2015-01-11T05:23:29Z</dcterms:modified>
</cp:coreProperties>
</file>