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hidePivotFieldList="1" defaultThemeVersion="124226"/>
  <bookViews>
    <workbookView xWindow="480" yWindow="72" windowWidth="15180" windowHeight="10956" tabRatio="531" activeTab="1"/>
  </bookViews>
  <sheets>
    <sheet name="Лист1" sheetId="1" r:id="rId1"/>
    <sheet name="Лист2" sheetId="2" r:id="rId2"/>
  </sheets>
  <definedNames>
    <definedName name="_xlnm.Print_Titles" localSheetId="0">Лист1!$A:$A</definedName>
    <definedName name="_xlnm.Print_Area" localSheetId="0">Лист1!$A$1:$N$25</definedName>
  </definedNames>
  <calcPr calcId="124519"/>
  <pivotCaches>
    <pivotCache cacheId="79" r:id="rId3"/>
  </pivotCaches>
</workbook>
</file>

<file path=xl/calcChain.xml><?xml version="1.0" encoding="utf-8"?>
<calcChain xmlns="http://schemas.openxmlformats.org/spreadsheetml/2006/main">
  <c r="A3" i="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C76" s="1"/>
  <c r="E76" s="1"/>
  <c r="D77"/>
  <c r="D78"/>
  <c r="D79"/>
  <c r="D80"/>
  <c r="C80" s="1"/>
  <c r="E80" s="1"/>
  <c r="D81"/>
  <c r="D82"/>
  <c r="D83"/>
  <c r="D84"/>
  <c r="C84" s="1"/>
  <c r="E84" s="1"/>
  <c r="D85"/>
  <c r="D86"/>
  <c r="D87"/>
  <c r="D88"/>
  <c r="C88" s="1"/>
  <c r="E88" s="1"/>
  <c r="D89"/>
  <c r="D90"/>
  <c r="D91"/>
  <c r="D92"/>
  <c r="C92" s="1"/>
  <c r="E92" s="1"/>
  <c r="D93"/>
  <c r="D94"/>
  <c r="D95"/>
  <c r="D96"/>
  <c r="C96" s="1"/>
  <c r="E96" s="1"/>
  <c r="D97"/>
  <c r="D98"/>
  <c r="D99"/>
  <c r="D100"/>
  <c r="C100" s="1"/>
  <c r="E100" s="1"/>
  <c r="D101"/>
  <c r="D102"/>
  <c r="D103"/>
  <c r="D104"/>
  <c r="D105"/>
  <c r="D106"/>
  <c r="D107"/>
  <c r="D108"/>
  <c r="C108" s="1"/>
  <c r="E108" s="1"/>
  <c r="D109"/>
  <c r="D110"/>
  <c r="D111"/>
  <c r="D112"/>
  <c r="C112" s="1"/>
  <c r="E112" s="1"/>
  <c r="D113"/>
  <c r="D114"/>
  <c r="D115"/>
  <c r="D116"/>
  <c r="C116" s="1"/>
  <c r="E116" s="1"/>
  <c r="D117"/>
  <c r="D118"/>
  <c r="C118" s="1"/>
  <c r="E118" s="1"/>
  <c r="D119"/>
  <c r="D120"/>
  <c r="C120" s="1"/>
  <c r="E120" s="1"/>
  <c r="D121"/>
  <c r="D122"/>
  <c r="C122" s="1"/>
  <c r="E122" s="1"/>
  <c r="D123"/>
  <c r="D124"/>
  <c r="C124" s="1"/>
  <c r="E124" s="1"/>
  <c r="D125"/>
  <c r="D126"/>
  <c r="C126" s="1"/>
  <c r="E126" s="1"/>
  <c r="D127"/>
  <c r="D128"/>
  <c r="C128" s="1"/>
  <c r="E128" s="1"/>
  <c r="D129"/>
  <c r="D130"/>
  <c r="C130" s="1"/>
  <c r="E130" s="1"/>
  <c r="D131"/>
  <c r="D132"/>
  <c r="C132" s="1"/>
  <c r="E132" s="1"/>
  <c r="D133"/>
  <c r="D134"/>
  <c r="C134" s="1"/>
  <c r="E134" s="1"/>
  <c r="D135"/>
  <c r="D136"/>
  <c r="C136" s="1"/>
  <c r="E136" s="1"/>
  <c r="D137"/>
  <c r="D138"/>
  <c r="C138" s="1"/>
  <c r="E138" s="1"/>
  <c r="D139"/>
  <c r="D140"/>
  <c r="C140" s="1"/>
  <c r="E140" s="1"/>
  <c r="D141"/>
  <c r="D142"/>
  <c r="C142" s="1"/>
  <c r="E142" s="1"/>
  <c r="D143"/>
  <c r="D144"/>
  <c r="C144" s="1"/>
  <c r="E144" s="1"/>
  <c r="D145"/>
  <c r="D146"/>
  <c r="C146" s="1"/>
  <c r="E146" s="1"/>
  <c r="D147"/>
  <c r="D148"/>
  <c r="C148" s="1"/>
  <c r="E148" s="1"/>
  <c r="D149"/>
  <c r="D150"/>
  <c r="C150" s="1"/>
  <c r="E150" s="1"/>
  <c r="D151"/>
  <c r="D152"/>
  <c r="C152" s="1"/>
  <c r="E152" s="1"/>
  <c r="D153"/>
  <c r="D154"/>
  <c r="C154" s="1"/>
  <c r="E154" s="1"/>
  <c r="D155"/>
  <c r="C155" s="1"/>
  <c r="E155" s="1"/>
  <c r="D156"/>
  <c r="C156" s="1"/>
  <c r="E156" s="1"/>
  <c r="D157"/>
  <c r="D158"/>
  <c r="C158" s="1"/>
  <c r="E158" s="1"/>
  <c r="D159"/>
  <c r="D160"/>
  <c r="C160" s="1"/>
  <c r="E160" s="1"/>
  <c r="D161"/>
  <c r="D162"/>
  <c r="C162" s="1"/>
  <c r="E162" s="1"/>
  <c r="D163"/>
  <c r="D164"/>
  <c r="C164" s="1"/>
  <c r="E164" s="1"/>
  <c r="D165"/>
  <c r="D166"/>
  <c r="C166" s="1"/>
  <c r="E166" s="1"/>
  <c r="D167"/>
  <c r="D168"/>
  <c r="C168" s="1"/>
  <c r="E168" s="1"/>
  <c r="D169"/>
  <c r="D170"/>
  <c r="C170" s="1"/>
  <c r="E170" s="1"/>
  <c r="D171"/>
  <c r="D172"/>
  <c r="C172" s="1"/>
  <c r="E172" s="1"/>
  <c r="D173"/>
  <c r="D174"/>
  <c r="C174" s="1"/>
  <c r="E174" s="1"/>
  <c r="D175"/>
  <c r="D176"/>
  <c r="C176" s="1"/>
  <c r="E176" s="1"/>
  <c r="D177"/>
  <c r="D178"/>
  <c r="C178" s="1"/>
  <c r="E178" s="1"/>
  <c r="D179"/>
  <c r="D180"/>
  <c r="C180" s="1"/>
  <c r="E180" s="1"/>
  <c r="D181"/>
  <c r="D182"/>
  <c r="C182" s="1"/>
  <c r="E182" s="1"/>
  <c r="D183"/>
  <c r="D184"/>
  <c r="C184" s="1"/>
  <c r="E184" s="1"/>
  <c r="D185"/>
  <c r="D186"/>
  <c r="C186" s="1"/>
  <c r="E186" s="1"/>
  <c r="D187"/>
  <c r="D188"/>
  <c r="C188" s="1"/>
  <c r="E188" s="1"/>
  <c r="D189"/>
  <c r="D190"/>
  <c r="C190" s="1"/>
  <c r="E190" s="1"/>
  <c r="D191"/>
  <c r="D192"/>
  <c r="C192" s="1"/>
  <c r="E192" s="1"/>
  <c r="D193"/>
  <c r="D194"/>
  <c r="C194" s="1"/>
  <c r="E194" s="1"/>
  <c r="D195"/>
  <c r="D196"/>
  <c r="C196" s="1"/>
  <c r="E196" s="1"/>
  <c r="D197"/>
  <c r="D198"/>
  <c r="C198" s="1"/>
  <c r="E198" s="1"/>
  <c r="D199"/>
  <c r="D200"/>
  <c r="C200" s="1"/>
  <c r="E200" s="1"/>
  <c r="D201"/>
  <c r="D202"/>
  <c r="C202" s="1"/>
  <c r="E202" s="1"/>
  <c r="D203"/>
  <c r="D204"/>
  <c r="C204" s="1"/>
  <c r="E204" s="1"/>
  <c r="D205"/>
  <c r="D2"/>
  <c r="C2" s="1"/>
  <c r="C21" i="1"/>
  <c r="D21"/>
  <c r="E21"/>
  <c r="F21"/>
  <c r="G21"/>
  <c r="H21"/>
  <c r="I21"/>
  <c r="J21"/>
  <c r="K21"/>
  <c r="L21"/>
  <c r="M21"/>
  <c r="N21"/>
  <c r="C72" i="2" l="1"/>
  <c r="E72" s="1"/>
  <c r="C68"/>
  <c r="E68" s="1"/>
  <c r="C64"/>
  <c r="E64" s="1"/>
  <c r="C60"/>
  <c r="E60" s="1"/>
  <c r="C56"/>
  <c r="E56" s="1"/>
  <c r="C151"/>
  <c r="E151" s="1"/>
  <c r="C52"/>
  <c r="E52" s="1"/>
  <c r="C48"/>
  <c r="E48" s="1"/>
  <c r="C44"/>
  <c r="E44" s="1"/>
  <c r="C40"/>
  <c r="E40" s="1"/>
  <c r="C36"/>
  <c r="E36" s="1"/>
  <c r="C32"/>
  <c r="E32" s="1"/>
  <c r="C28"/>
  <c r="E28" s="1"/>
  <c r="C24"/>
  <c r="E24" s="1"/>
  <c r="C20"/>
  <c r="E20" s="1"/>
  <c r="C16"/>
  <c r="E16" s="1"/>
  <c r="C12"/>
  <c r="E12" s="1"/>
  <c r="C10"/>
  <c r="E10" s="1"/>
  <c r="C4"/>
  <c r="E4" s="1"/>
  <c r="C205"/>
  <c r="E205" s="1"/>
  <c r="C201"/>
  <c r="E201" s="1"/>
  <c r="C197"/>
  <c r="E197" s="1"/>
  <c r="C193"/>
  <c r="E193" s="1"/>
  <c r="C189"/>
  <c r="E189" s="1"/>
  <c r="C185"/>
  <c r="E185" s="1"/>
  <c r="C181"/>
  <c r="E181" s="1"/>
  <c r="C177"/>
  <c r="E177" s="1"/>
  <c r="C173"/>
  <c r="E173" s="1"/>
  <c r="C169"/>
  <c r="E169" s="1"/>
  <c r="C165"/>
  <c r="E165" s="1"/>
  <c r="C161"/>
  <c r="E161" s="1"/>
  <c r="C157"/>
  <c r="E157" s="1"/>
  <c r="C153"/>
  <c r="E153" s="1"/>
  <c r="C149"/>
  <c r="E149" s="1"/>
  <c r="C145"/>
  <c r="E145" s="1"/>
  <c r="C141"/>
  <c r="E141" s="1"/>
  <c r="C137"/>
  <c r="E137" s="1"/>
  <c r="C133"/>
  <c r="E133" s="1"/>
  <c r="C129"/>
  <c r="E129" s="1"/>
  <c r="C125"/>
  <c r="E125" s="1"/>
  <c r="C121"/>
  <c r="E121" s="1"/>
  <c r="C117"/>
  <c r="E117" s="1"/>
  <c r="C115"/>
  <c r="E115" s="1"/>
  <c r="C113"/>
  <c r="E113" s="1"/>
  <c r="C111"/>
  <c r="E111" s="1"/>
  <c r="C109"/>
  <c r="E109" s="1"/>
  <c r="C107"/>
  <c r="E107" s="1"/>
  <c r="C105"/>
  <c r="E105" s="1"/>
  <c r="C103"/>
  <c r="E103" s="1"/>
  <c r="C101"/>
  <c r="E101" s="1"/>
  <c r="C99"/>
  <c r="E99" s="1"/>
  <c r="C97"/>
  <c r="E97" s="1"/>
  <c r="C95"/>
  <c r="E95" s="1"/>
  <c r="C93"/>
  <c r="E93" s="1"/>
  <c r="C91"/>
  <c r="E91" s="1"/>
  <c r="C89"/>
  <c r="E89" s="1"/>
  <c r="C87"/>
  <c r="E87" s="1"/>
  <c r="C85"/>
  <c r="E85" s="1"/>
  <c r="C83"/>
  <c r="E83" s="1"/>
  <c r="C81"/>
  <c r="E81" s="1"/>
  <c r="C79"/>
  <c r="E79" s="1"/>
  <c r="C77"/>
  <c r="E77" s="1"/>
  <c r="C75"/>
  <c r="E75" s="1"/>
  <c r="C73"/>
  <c r="E73" s="1"/>
  <c r="C71"/>
  <c r="E71" s="1"/>
  <c r="C69"/>
  <c r="E69" s="1"/>
  <c r="C67"/>
  <c r="E67" s="1"/>
  <c r="C65"/>
  <c r="E65" s="1"/>
  <c r="C63"/>
  <c r="E63" s="1"/>
  <c r="C61"/>
  <c r="E61" s="1"/>
  <c r="C59"/>
  <c r="E59" s="1"/>
  <c r="C57"/>
  <c r="E57" s="1"/>
  <c r="C55"/>
  <c r="E55" s="1"/>
  <c r="C53"/>
  <c r="E53" s="1"/>
  <c r="C51"/>
  <c r="E51" s="1"/>
  <c r="C49"/>
  <c r="E49" s="1"/>
  <c r="C47"/>
  <c r="E47" s="1"/>
  <c r="C45"/>
  <c r="E45" s="1"/>
  <c r="C43"/>
  <c r="E43" s="1"/>
  <c r="C41"/>
  <c r="E41" s="1"/>
  <c r="C39"/>
  <c r="E39" s="1"/>
  <c r="C37"/>
  <c r="E37" s="1"/>
  <c r="C35"/>
  <c r="E35" s="1"/>
  <c r="C33"/>
  <c r="E33" s="1"/>
  <c r="C31"/>
  <c r="E31" s="1"/>
  <c r="C29"/>
  <c r="E29" s="1"/>
  <c r="C27"/>
  <c r="E27" s="1"/>
  <c r="C25"/>
  <c r="E25" s="1"/>
  <c r="C23"/>
  <c r="E23" s="1"/>
  <c r="C21"/>
  <c r="E21" s="1"/>
  <c r="C19"/>
  <c r="E19" s="1"/>
  <c r="C17"/>
  <c r="E17" s="1"/>
  <c r="C15"/>
  <c r="E15" s="1"/>
  <c r="C13"/>
  <c r="E13" s="1"/>
  <c r="C3"/>
  <c r="C203"/>
  <c r="E203" s="1"/>
  <c r="C195"/>
  <c r="E195" s="1"/>
  <c r="C187"/>
  <c r="E187" s="1"/>
  <c r="C179"/>
  <c r="E179" s="1"/>
  <c r="C171"/>
  <c r="E171" s="1"/>
  <c r="C147"/>
  <c r="E147" s="1"/>
  <c r="C143"/>
  <c r="E143" s="1"/>
  <c r="C139"/>
  <c r="E139" s="1"/>
  <c r="C135"/>
  <c r="E135" s="1"/>
  <c r="C131"/>
  <c r="E131" s="1"/>
  <c r="C127"/>
  <c r="E127" s="1"/>
  <c r="C123"/>
  <c r="E123" s="1"/>
  <c r="C119"/>
  <c r="E119" s="1"/>
  <c r="C114"/>
  <c r="E114" s="1"/>
  <c r="C110"/>
  <c r="E110" s="1"/>
  <c r="C106"/>
  <c r="E106" s="1"/>
  <c r="C104"/>
  <c r="E104" s="1"/>
  <c r="C102"/>
  <c r="E102" s="1"/>
  <c r="C98"/>
  <c r="E98" s="1"/>
  <c r="C94"/>
  <c r="E94" s="1"/>
  <c r="C90"/>
  <c r="E90" s="1"/>
  <c r="C86"/>
  <c r="E86" s="1"/>
  <c r="C82"/>
  <c r="E82" s="1"/>
  <c r="C78"/>
  <c r="E78" s="1"/>
  <c r="C74"/>
  <c r="E74" s="1"/>
  <c r="C70"/>
  <c r="E70" s="1"/>
  <c r="C66"/>
  <c r="E66" s="1"/>
  <c r="C62"/>
  <c r="E62" s="1"/>
  <c r="C58"/>
  <c r="E58" s="1"/>
  <c r="C54"/>
  <c r="E54" s="1"/>
  <c r="C50"/>
  <c r="E50" s="1"/>
  <c r="C46"/>
  <c r="E46" s="1"/>
  <c r="C42"/>
  <c r="E42" s="1"/>
  <c r="C38"/>
  <c r="E38" s="1"/>
  <c r="C34"/>
  <c r="E34" s="1"/>
  <c r="C30"/>
  <c r="E30" s="1"/>
  <c r="C26"/>
  <c r="E26" s="1"/>
  <c r="C22"/>
  <c r="E22" s="1"/>
  <c r="C18"/>
  <c r="E18" s="1"/>
  <c r="C14"/>
  <c r="E14" s="1"/>
  <c r="C6"/>
  <c r="E6" s="1"/>
  <c r="C199"/>
  <c r="E199" s="1"/>
  <c r="C191"/>
  <c r="E191" s="1"/>
  <c r="C183"/>
  <c r="E183" s="1"/>
  <c r="C175"/>
  <c r="E175" s="1"/>
  <c r="C167"/>
  <c r="E167" s="1"/>
  <c r="C163"/>
  <c r="E163" s="1"/>
  <c r="C159"/>
  <c r="E159" s="1"/>
  <c r="C11"/>
  <c r="E11" s="1"/>
  <c r="C8"/>
  <c r="E8" s="1"/>
  <c r="E3"/>
  <c r="C9"/>
  <c r="E9" s="1"/>
  <c r="C7"/>
  <c r="E7" s="1"/>
  <c r="C5"/>
  <c r="E5" s="1"/>
  <c r="E2"/>
</calcChain>
</file>

<file path=xl/sharedStrings.xml><?xml version="1.0" encoding="utf-8"?>
<sst xmlns="http://schemas.openxmlformats.org/spreadsheetml/2006/main" count="46" uniqueCount="24">
  <si>
    <t>№ п/п</t>
  </si>
  <si>
    <t>Фирма 1</t>
  </si>
  <si>
    <t>Фирма 2</t>
  </si>
  <si>
    <t>Фирма 3</t>
  </si>
  <si>
    <t>Фирма 4</t>
  </si>
  <si>
    <t>а</t>
  </si>
  <si>
    <t>б</t>
  </si>
  <si>
    <t>в</t>
  </si>
  <si>
    <t>Сумма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</si>
  <si>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</si>
  <si>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</si>
  <si>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</si>
  <si>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</si>
  <si>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</si>
  <si>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</si>
  <si>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</si>
  <si>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</si>
  <si>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</si>
  <si>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</si>
  <si>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</si>
  <si>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</si>
  <si>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</si>
  <si>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</si>
  <si>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 </t>
  </si>
</sst>
</file>

<file path=xl/styles.xml><?xml version="1.0" encoding="utf-8"?>
<styleSheet xmlns="http://schemas.openxmlformats.org/spreadsheetml/2006/main">
  <numFmts count="1">
    <numFmt numFmtId="164" formatCode="0;;;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1" xfId="0" applyNumberFormat="1" applyBorder="1"/>
    <xf numFmtId="164" fontId="0" fillId="0" borderId="6" xfId="0" applyNumberFormat="1" applyBorder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20" xfId="0" applyBorder="1" applyAlignment="1">
      <alignment horizontal="center" vertical="center" wrapText="1"/>
    </xf>
    <xf numFmtId="164" fontId="0" fillId="0" borderId="23" xfId="0" applyNumberFormat="1" applyBorder="1"/>
    <xf numFmtId="164" fontId="0" fillId="0" borderId="24" xfId="0" applyNumberFormat="1" applyBorder="1"/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" xfId="0" applyBorder="1"/>
    <xf numFmtId="0" fontId="0" fillId="0" borderId="8" xfId="0" pivotButton="1" applyBorder="1" applyAlignment="1">
      <alignment horizontal="center"/>
    </xf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Обычный" xfId="0" builtinId="0"/>
  </cellStyles>
  <dxfs count="2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bottom/>
      </border>
    </dxf>
    <dxf>
      <border>
        <top/>
        <vertical/>
        <horizontal/>
      </border>
    </dxf>
    <dxf>
      <numFmt numFmtId="164" formatCode="0;;;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4" formatCode="0;;;"/>
    </dxf>
    <dxf>
      <numFmt numFmtId="0" formatCode="General"/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bottom/>
      </border>
    </dxf>
    <dxf>
      <border>
        <top/>
        <vertical/>
        <horizontal/>
      </border>
    </dxf>
    <dxf>
      <numFmt numFmtId="164" formatCode="0;;;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4" formatCode="0;;;"/>
    </dxf>
    <dxf>
      <numFmt numFmtId="0" formatCode="General"/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bottom/>
      </border>
    </dxf>
    <dxf>
      <border>
        <top/>
        <vertical/>
        <horizontal/>
      </border>
    </dxf>
    <dxf>
      <numFmt numFmtId="164" formatCode="0;;;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4" formatCode="0;;;"/>
    </dxf>
    <dxf>
      <numFmt numFmtId="0" formatCode="General"/>
    </dxf>
    <dxf>
      <border>
        <bottom style="medium">
          <color auto="1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bottom/>
      </border>
    </dxf>
    <dxf>
      <border>
        <top/>
        <vertical/>
        <horizontal/>
      </border>
    </dxf>
    <dxf>
      <numFmt numFmtId="164" formatCode="0;;;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4" formatCode="0;;;"/>
    </dxf>
    <dxf>
      <numFmt numFmtId="0" formatCode="General"/>
    </dxf>
    <dxf>
      <border>
        <bottom style="medium">
          <color auto="1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bottom/>
      </border>
    </dxf>
    <dxf>
      <border>
        <top/>
        <vertical/>
        <horizontal/>
      </border>
    </dxf>
    <dxf>
      <numFmt numFmtId="164" formatCode="0;;;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4" formatCode="0;;;"/>
    </dxf>
    <dxf>
      <numFmt numFmtId="0" formatCode="General"/>
    </dxf>
    <dxf>
      <border>
        <bottom style="medium">
          <color auto="1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bottom/>
      </border>
    </dxf>
    <dxf>
      <border>
        <top/>
        <vertical/>
        <horizontal/>
      </border>
    </dxf>
    <dxf>
      <numFmt numFmtId="164" formatCode="0;;;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4" formatCode="0;;;"/>
    </dxf>
    <dxf>
      <numFmt numFmtId="0" formatCode="General"/>
    </dxf>
    <dxf>
      <border>
        <bottom style="medium">
          <color auto="1"/>
        </bottom>
      </border>
    </dxf>
    <dxf>
      <font>
        <color auto="1"/>
      </font>
    </dxf>
    <dxf>
      <font>
        <color theme="7" tint="-0.249977111117893"/>
      </font>
    </dxf>
    <dxf>
      <font>
        <color theme="7" tint="-0.249977111117893"/>
      </font>
    </dxf>
    <dxf>
      <font>
        <color theme="7" tint="-0.249977111117893"/>
      </font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color theme="7" tint="-0.249977111117893"/>
      </font>
    </dxf>
    <dxf>
      <font>
        <color theme="7" tint="-0.249977111117893"/>
      </font>
      <border>
        <top style="thin">
          <color theme="7"/>
        </top>
      </border>
    </dxf>
    <dxf>
      <font>
        <color theme="7" tint="-0.249977111117893"/>
      </font>
      <border>
        <bottom style="thin">
          <color theme="7"/>
        </bottom>
      </border>
    </dxf>
    <dxf>
      <font>
        <color auto="1"/>
      </font>
      <border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thin">
          <color theme="7"/>
        </vertical>
        <horizontal style="thin">
          <color theme="7"/>
        </horizontal>
      </border>
    </dxf>
  </dxfs>
  <tableStyles count="1" defaultTableStyle="TableStyleMedium9" defaultPivotStyle="PivotStyleLight16">
    <tableStyle name="PivotStyleLight26 2" table="0" count="10">
      <tableStyleElement type="wholeTable" dxfId="261"/>
      <tableStyleElement type="headerRow" dxfId="260"/>
      <tableStyleElement type="totalRow" dxfId="259"/>
      <tableStyleElement type="firstColumn" dxfId="258"/>
      <tableStyleElement type="firstRowStripe" dxfId="257"/>
      <tableStyleElement type="firstColumnStripe" dxfId="256"/>
      <tableStyleElement type="firstSubtotalColumn" dxfId="255"/>
      <tableStyleElement type="firstSubtotalRow" dxfId="254"/>
      <tableStyleElement type="secondSubtotalRow" dxfId="253"/>
      <tableStyleElement type="pageFieldLabels" dxfId="252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11" refreshedDate="42017.740989351849" createdVersion="3" refreshedVersion="3" minRefreshableVersion="3" recordCount="204">
  <cacheSource type="worksheet">
    <worksheetSource ref="A1:E205" sheet="Лист2"/>
  </cacheSource>
  <cacheFields count="5">
    <cacheField name="0" numFmtId="0">
      <sharedItems containsSemiMixedTypes="0" containsString="0" containsNumber="1" containsInteger="1" minValue="1" maxValue="17" count="1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</sharedItems>
    </cacheField>
    <cacheField name="1" numFmtId="0">
      <sharedItems count="4">
        <s v="Фирма 1"/>
        <s v="Фирма 2"/>
        <s v="Фирма 3"/>
        <s v="Фирма 4"/>
      </sharedItems>
    </cacheField>
    <cacheField name="2" numFmtId="0">
      <sharedItems containsSemiMixedTypes="0" containsString="0" containsNumber="1" containsInteger="1" minValue="1" maxValue="3" count="3">
        <n v="1"/>
        <n v="2"/>
        <n v="3"/>
      </sharedItems>
    </cacheField>
    <cacheField name="3" numFmtId="0">
      <sharedItems count="17">
        <s v="а"/>
        <s v="б"/>
        <s v="в"/>
        <s v="г"/>
        <s v="д"/>
        <s v="е"/>
        <s v="ё"/>
        <s v="ж"/>
        <s v="з"/>
        <s v="и"/>
        <s v="й"/>
        <s v="к"/>
        <s v="л"/>
        <s v="м"/>
        <s v="н"/>
        <s v="о"/>
        <s v="п"/>
      </sharedItems>
    </cacheField>
    <cacheField name="4" numFmtId="0">
      <sharedItems containsSemiMixedTypes="0" containsString="0" containsNumber="1" containsInteger="1" minValue="0" maxValue="17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">
  <r>
    <x v="0"/>
    <x v="0"/>
    <x v="0"/>
    <x v="0"/>
    <n v="850"/>
  </r>
  <r>
    <x v="1"/>
    <x v="0"/>
    <x v="0"/>
    <x v="1"/>
    <n v="1300"/>
  </r>
  <r>
    <x v="2"/>
    <x v="0"/>
    <x v="0"/>
    <x v="2"/>
    <n v="625"/>
  </r>
  <r>
    <x v="3"/>
    <x v="0"/>
    <x v="0"/>
    <x v="3"/>
    <n v="700"/>
  </r>
  <r>
    <x v="4"/>
    <x v="0"/>
    <x v="0"/>
    <x v="4"/>
    <n v="700"/>
  </r>
  <r>
    <x v="5"/>
    <x v="0"/>
    <x v="0"/>
    <x v="5"/>
    <n v="0"/>
  </r>
  <r>
    <x v="6"/>
    <x v="0"/>
    <x v="0"/>
    <x v="6"/>
    <n v="0"/>
  </r>
  <r>
    <x v="7"/>
    <x v="0"/>
    <x v="0"/>
    <x v="7"/>
    <n v="0"/>
  </r>
  <r>
    <x v="8"/>
    <x v="0"/>
    <x v="0"/>
    <x v="8"/>
    <n v="1220"/>
  </r>
  <r>
    <x v="9"/>
    <x v="0"/>
    <x v="0"/>
    <x v="9"/>
    <n v="0"/>
  </r>
  <r>
    <x v="10"/>
    <x v="0"/>
    <x v="0"/>
    <x v="10"/>
    <n v="0"/>
  </r>
  <r>
    <x v="11"/>
    <x v="0"/>
    <x v="0"/>
    <x v="11"/>
    <n v="0"/>
  </r>
  <r>
    <x v="12"/>
    <x v="0"/>
    <x v="0"/>
    <x v="12"/>
    <n v="550"/>
  </r>
  <r>
    <x v="13"/>
    <x v="0"/>
    <x v="0"/>
    <x v="13"/>
    <n v="425"/>
  </r>
  <r>
    <x v="14"/>
    <x v="0"/>
    <x v="0"/>
    <x v="14"/>
    <n v="60"/>
  </r>
  <r>
    <x v="15"/>
    <x v="0"/>
    <x v="0"/>
    <x v="15"/>
    <n v="980"/>
  </r>
  <r>
    <x v="16"/>
    <x v="0"/>
    <x v="0"/>
    <x v="16"/>
    <n v="0"/>
  </r>
  <r>
    <x v="0"/>
    <x v="0"/>
    <x v="1"/>
    <x v="0"/>
    <n v="0"/>
  </r>
  <r>
    <x v="1"/>
    <x v="0"/>
    <x v="1"/>
    <x v="1"/>
    <n v="0"/>
  </r>
  <r>
    <x v="2"/>
    <x v="0"/>
    <x v="1"/>
    <x v="2"/>
    <n v="0"/>
  </r>
  <r>
    <x v="3"/>
    <x v="0"/>
    <x v="1"/>
    <x v="3"/>
    <n v="0"/>
  </r>
  <r>
    <x v="4"/>
    <x v="0"/>
    <x v="1"/>
    <x v="4"/>
    <n v="563"/>
  </r>
  <r>
    <x v="5"/>
    <x v="0"/>
    <x v="1"/>
    <x v="5"/>
    <n v="0"/>
  </r>
  <r>
    <x v="6"/>
    <x v="0"/>
    <x v="1"/>
    <x v="6"/>
    <n v="0"/>
  </r>
  <r>
    <x v="7"/>
    <x v="0"/>
    <x v="1"/>
    <x v="7"/>
    <n v="0"/>
  </r>
  <r>
    <x v="8"/>
    <x v="0"/>
    <x v="1"/>
    <x v="8"/>
    <n v="0"/>
  </r>
  <r>
    <x v="9"/>
    <x v="0"/>
    <x v="1"/>
    <x v="9"/>
    <n v="0"/>
  </r>
  <r>
    <x v="10"/>
    <x v="0"/>
    <x v="1"/>
    <x v="10"/>
    <n v="76"/>
  </r>
  <r>
    <x v="11"/>
    <x v="0"/>
    <x v="1"/>
    <x v="11"/>
    <n v="0"/>
  </r>
  <r>
    <x v="12"/>
    <x v="0"/>
    <x v="1"/>
    <x v="12"/>
    <n v="0"/>
  </r>
  <r>
    <x v="13"/>
    <x v="0"/>
    <x v="1"/>
    <x v="13"/>
    <n v="0"/>
  </r>
  <r>
    <x v="14"/>
    <x v="0"/>
    <x v="1"/>
    <x v="14"/>
    <n v="0"/>
  </r>
  <r>
    <x v="15"/>
    <x v="0"/>
    <x v="1"/>
    <x v="15"/>
    <n v="0"/>
  </r>
  <r>
    <x v="16"/>
    <x v="0"/>
    <x v="1"/>
    <x v="16"/>
    <n v="0"/>
  </r>
  <r>
    <x v="0"/>
    <x v="0"/>
    <x v="2"/>
    <x v="0"/>
    <n v="0"/>
  </r>
  <r>
    <x v="1"/>
    <x v="0"/>
    <x v="2"/>
    <x v="1"/>
    <n v="0"/>
  </r>
  <r>
    <x v="2"/>
    <x v="0"/>
    <x v="2"/>
    <x v="2"/>
    <n v="0"/>
  </r>
  <r>
    <x v="3"/>
    <x v="0"/>
    <x v="2"/>
    <x v="3"/>
    <n v="0"/>
  </r>
  <r>
    <x v="4"/>
    <x v="0"/>
    <x v="2"/>
    <x v="4"/>
    <n v="0"/>
  </r>
  <r>
    <x v="5"/>
    <x v="0"/>
    <x v="2"/>
    <x v="5"/>
    <n v="0"/>
  </r>
  <r>
    <x v="6"/>
    <x v="0"/>
    <x v="2"/>
    <x v="6"/>
    <n v="0"/>
  </r>
  <r>
    <x v="7"/>
    <x v="0"/>
    <x v="2"/>
    <x v="7"/>
    <n v="789"/>
  </r>
  <r>
    <x v="8"/>
    <x v="0"/>
    <x v="2"/>
    <x v="8"/>
    <n v="0"/>
  </r>
  <r>
    <x v="9"/>
    <x v="0"/>
    <x v="2"/>
    <x v="9"/>
    <n v="0"/>
  </r>
  <r>
    <x v="10"/>
    <x v="0"/>
    <x v="2"/>
    <x v="10"/>
    <n v="0"/>
  </r>
  <r>
    <x v="11"/>
    <x v="0"/>
    <x v="2"/>
    <x v="11"/>
    <n v="0"/>
  </r>
  <r>
    <x v="12"/>
    <x v="0"/>
    <x v="2"/>
    <x v="12"/>
    <n v="0"/>
  </r>
  <r>
    <x v="13"/>
    <x v="0"/>
    <x v="2"/>
    <x v="13"/>
    <n v="0"/>
  </r>
  <r>
    <x v="14"/>
    <x v="0"/>
    <x v="2"/>
    <x v="14"/>
    <n v="0"/>
  </r>
  <r>
    <x v="15"/>
    <x v="0"/>
    <x v="2"/>
    <x v="15"/>
    <n v="0"/>
  </r>
  <r>
    <x v="16"/>
    <x v="0"/>
    <x v="2"/>
    <x v="16"/>
    <n v="0"/>
  </r>
  <r>
    <x v="0"/>
    <x v="1"/>
    <x v="0"/>
    <x v="0"/>
    <n v="50"/>
  </r>
  <r>
    <x v="1"/>
    <x v="1"/>
    <x v="0"/>
    <x v="1"/>
    <n v="910"/>
  </r>
  <r>
    <x v="2"/>
    <x v="1"/>
    <x v="0"/>
    <x v="2"/>
    <n v="0"/>
  </r>
  <r>
    <x v="3"/>
    <x v="1"/>
    <x v="0"/>
    <x v="3"/>
    <n v="1000"/>
  </r>
  <r>
    <x v="4"/>
    <x v="1"/>
    <x v="0"/>
    <x v="4"/>
    <n v="0"/>
  </r>
  <r>
    <x v="5"/>
    <x v="1"/>
    <x v="0"/>
    <x v="5"/>
    <n v="0"/>
  </r>
  <r>
    <x v="6"/>
    <x v="1"/>
    <x v="0"/>
    <x v="6"/>
    <n v="1140"/>
  </r>
  <r>
    <x v="7"/>
    <x v="1"/>
    <x v="0"/>
    <x v="7"/>
    <n v="100"/>
  </r>
  <r>
    <x v="8"/>
    <x v="1"/>
    <x v="0"/>
    <x v="8"/>
    <n v="1100"/>
  </r>
  <r>
    <x v="9"/>
    <x v="1"/>
    <x v="0"/>
    <x v="9"/>
    <n v="0"/>
  </r>
  <r>
    <x v="10"/>
    <x v="1"/>
    <x v="0"/>
    <x v="10"/>
    <n v="0"/>
  </r>
  <r>
    <x v="11"/>
    <x v="1"/>
    <x v="0"/>
    <x v="11"/>
    <n v="0"/>
  </r>
  <r>
    <x v="12"/>
    <x v="1"/>
    <x v="0"/>
    <x v="12"/>
    <n v="0"/>
  </r>
  <r>
    <x v="13"/>
    <x v="1"/>
    <x v="0"/>
    <x v="13"/>
    <n v="0"/>
  </r>
  <r>
    <x v="14"/>
    <x v="1"/>
    <x v="0"/>
    <x v="14"/>
    <n v="0"/>
  </r>
  <r>
    <x v="15"/>
    <x v="1"/>
    <x v="0"/>
    <x v="15"/>
    <n v="1075"/>
  </r>
  <r>
    <x v="16"/>
    <x v="1"/>
    <x v="0"/>
    <x v="16"/>
    <n v="0"/>
  </r>
  <r>
    <x v="0"/>
    <x v="1"/>
    <x v="1"/>
    <x v="0"/>
    <n v="0"/>
  </r>
  <r>
    <x v="1"/>
    <x v="1"/>
    <x v="1"/>
    <x v="1"/>
    <n v="0"/>
  </r>
  <r>
    <x v="2"/>
    <x v="1"/>
    <x v="1"/>
    <x v="2"/>
    <n v="0"/>
  </r>
  <r>
    <x v="3"/>
    <x v="1"/>
    <x v="1"/>
    <x v="3"/>
    <n v="0"/>
  </r>
  <r>
    <x v="4"/>
    <x v="1"/>
    <x v="1"/>
    <x v="4"/>
    <n v="0"/>
  </r>
  <r>
    <x v="5"/>
    <x v="1"/>
    <x v="1"/>
    <x v="5"/>
    <n v="56"/>
  </r>
  <r>
    <x v="6"/>
    <x v="1"/>
    <x v="1"/>
    <x v="6"/>
    <n v="0"/>
  </r>
  <r>
    <x v="7"/>
    <x v="1"/>
    <x v="1"/>
    <x v="7"/>
    <n v="0"/>
  </r>
  <r>
    <x v="8"/>
    <x v="1"/>
    <x v="1"/>
    <x v="8"/>
    <n v="0"/>
  </r>
  <r>
    <x v="9"/>
    <x v="1"/>
    <x v="1"/>
    <x v="9"/>
    <n v="0"/>
  </r>
  <r>
    <x v="10"/>
    <x v="1"/>
    <x v="1"/>
    <x v="10"/>
    <n v="0"/>
  </r>
  <r>
    <x v="11"/>
    <x v="1"/>
    <x v="1"/>
    <x v="11"/>
    <n v="0"/>
  </r>
  <r>
    <x v="12"/>
    <x v="1"/>
    <x v="1"/>
    <x v="12"/>
    <n v="0"/>
  </r>
  <r>
    <x v="13"/>
    <x v="1"/>
    <x v="1"/>
    <x v="13"/>
    <n v="0"/>
  </r>
  <r>
    <x v="14"/>
    <x v="1"/>
    <x v="1"/>
    <x v="14"/>
    <n v="0"/>
  </r>
  <r>
    <x v="15"/>
    <x v="1"/>
    <x v="1"/>
    <x v="15"/>
    <n v="0"/>
  </r>
  <r>
    <x v="16"/>
    <x v="1"/>
    <x v="1"/>
    <x v="16"/>
    <n v="0"/>
  </r>
  <r>
    <x v="0"/>
    <x v="1"/>
    <x v="2"/>
    <x v="0"/>
    <n v="0"/>
  </r>
  <r>
    <x v="1"/>
    <x v="1"/>
    <x v="2"/>
    <x v="1"/>
    <n v="0"/>
  </r>
  <r>
    <x v="2"/>
    <x v="1"/>
    <x v="2"/>
    <x v="2"/>
    <n v="68"/>
  </r>
  <r>
    <x v="3"/>
    <x v="1"/>
    <x v="2"/>
    <x v="3"/>
    <n v="0"/>
  </r>
  <r>
    <x v="4"/>
    <x v="1"/>
    <x v="2"/>
    <x v="4"/>
    <n v="0"/>
  </r>
  <r>
    <x v="5"/>
    <x v="1"/>
    <x v="2"/>
    <x v="5"/>
    <n v="0"/>
  </r>
  <r>
    <x v="6"/>
    <x v="1"/>
    <x v="2"/>
    <x v="6"/>
    <n v="0"/>
  </r>
  <r>
    <x v="7"/>
    <x v="1"/>
    <x v="2"/>
    <x v="7"/>
    <n v="0"/>
  </r>
  <r>
    <x v="8"/>
    <x v="1"/>
    <x v="2"/>
    <x v="8"/>
    <n v="0"/>
  </r>
  <r>
    <x v="9"/>
    <x v="1"/>
    <x v="2"/>
    <x v="9"/>
    <n v="0"/>
  </r>
  <r>
    <x v="10"/>
    <x v="1"/>
    <x v="2"/>
    <x v="10"/>
    <n v="0"/>
  </r>
  <r>
    <x v="11"/>
    <x v="1"/>
    <x v="2"/>
    <x v="11"/>
    <n v="0"/>
  </r>
  <r>
    <x v="12"/>
    <x v="1"/>
    <x v="2"/>
    <x v="12"/>
    <n v="0"/>
  </r>
  <r>
    <x v="13"/>
    <x v="1"/>
    <x v="2"/>
    <x v="13"/>
    <n v="0"/>
  </r>
  <r>
    <x v="14"/>
    <x v="1"/>
    <x v="2"/>
    <x v="14"/>
    <n v="0"/>
  </r>
  <r>
    <x v="15"/>
    <x v="1"/>
    <x v="2"/>
    <x v="15"/>
    <n v="0"/>
  </r>
  <r>
    <x v="16"/>
    <x v="1"/>
    <x v="2"/>
    <x v="16"/>
    <n v="0"/>
  </r>
  <r>
    <x v="0"/>
    <x v="2"/>
    <x v="0"/>
    <x v="0"/>
    <n v="0"/>
  </r>
  <r>
    <x v="1"/>
    <x v="2"/>
    <x v="0"/>
    <x v="1"/>
    <n v="700"/>
  </r>
  <r>
    <x v="2"/>
    <x v="2"/>
    <x v="0"/>
    <x v="2"/>
    <n v="750"/>
  </r>
  <r>
    <x v="3"/>
    <x v="2"/>
    <x v="0"/>
    <x v="3"/>
    <n v="0"/>
  </r>
  <r>
    <x v="4"/>
    <x v="2"/>
    <x v="0"/>
    <x v="4"/>
    <n v="0"/>
  </r>
  <r>
    <x v="5"/>
    <x v="2"/>
    <x v="0"/>
    <x v="5"/>
    <n v="0"/>
  </r>
  <r>
    <x v="6"/>
    <x v="2"/>
    <x v="0"/>
    <x v="6"/>
    <n v="0"/>
  </r>
  <r>
    <x v="7"/>
    <x v="2"/>
    <x v="0"/>
    <x v="7"/>
    <n v="200"/>
  </r>
  <r>
    <x v="8"/>
    <x v="2"/>
    <x v="0"/>
    <x v="8"/>
    <n v="300"/>
  </r>
  <r>
    <x v="9"/>
    <x v="2"/>
    <x v="0"/>
    <x v="9"/>
    <n v="0"/>
  </r>
  <r>
    <x v="10"/>
    <x v="2"/>
    <x v="0"/>
    <x v="10"/>
    <n v="960"/>
  </r>
  <r>
    <x v="11"/>
    <x v="2"/>
    <x v="0"/>
    <x v="11"/>
    <n v="0"/>
  </r>
  <r>
    <x v="12"/>
    <x v="2"/>
    <x v="0"/>
    <x v="12"/>
    <n v="0"/>
  </r>
  <r>
    <x v="13"/>
    <x v="2"/>
    <x v="0"/>
    <x v="13"/>
    <n v="0"/>
  </r>
  <r>
    <x v="14"/>
    <x v="2"/>
    <x v="0"/>
    <x v="14"/>
    <n v="380"/>
  </r>
  <r>
    <x v="15"/>
    <x v="2"/>
    <x v="0"/>
    <x v="15"/>
    <n v="0"/>
  </r>
  <r>
    <x v="16"/>
    <x v="2"/>
    <x v="0"/>
    <x v="16"/>
    <n v="0"/>
  </r>
  <r>
    <x v="0"/>
    <x v="2"/>
    <x v="1"/>
    <x v="0"/>
    <n v="0"/>
  </r>
  <r>
    <x v="1"/>
    <x v="2"/>
    <x v="1"/>
    <x v="1"/>
    <n v="0"/>
  </r>
  <r>
    <x v="2"/>
    <x v="2"/>
    <x v="1"/>
    <x v="2"/>
    <n v="0"/>
  </r>
  <r>
    <x v="3"/>
    <x v="2"/>
    <x v="1"/>
    <x v="3"/>
    <n v="0"/>
  </r>
  <r>
    <x v="4"/>
    <x v="2"/>
    <x v="1"/>
    <x v="4"/>
    <n v="0"/>
  </r>
  <r>
    <x v="5"/>
    <x v="2"/>
    <x v="1"/>
    <x v="5"/>
    <n v="456"/>
  </r>
  <r>
    <x v="6"/>
    <x v="2"/>
    <x v="1"/>
    <x v="6"/>
    <n v="0"/>
  </r>
  <r>
    <x v="7"/>
    <x v="2"/>
    <x v="1"/>
    <x v="7"/>
    <n v="0"/>
  </r>
  <r>
    <x v="8"/>
    <x v="2"/>
    <x v="1"/>
    <x v="8"/>
    <n v="0"/>
  </r>
  <r>
    <x v="9"/>
    <x v="2"/>
    <x v="1"/>
    <x v="9"/>
    <n v="456"/>
  </r>
  <r>
    <x v="10"/>
    <x v="2"/>
    <x v="1"/>
    <x v="10"/>
    <n v="0"/>
  </r>
  <r>
    <x v="11"/>
    <x v="2"/>
    <x v="1"/>
    <x v="11"/>
    <n v="0"/>
  </r>
  <r>
    <x v="12"/>
    <x v="2"/>
    <x v="1"/>
    <x v="12"/>
    <n v="0"/>
  </r>
  <r>
    <x v="13"/>
    <x v="2"/>
    <x v="1"/>
    <x v="13"/>
    <n v="0"/>
  </r>
  <r>
    <x v="14"/>
    <x v="2"/>
    <x v="1"/>
    <x v="14"/>
    <n v="0"/>
  </r>
  <r>
    <x v="15"/>
    <x v="2"/>
    <x v="1"/>
    <x v="15"/>
    <n v="0"/>
  </r>
  <r>
    <x v="16"/>
    <x v="2"/>
    <x v="1"/>
    <x v="16"/>
    <n v="0"/>
  </r>
  <r>
    <x v="0"/>
    <x v="2"/>
    <x v="2"/>
    <x v="0"/>
    <n v="0"/>
  </r>
  <r>
    <x v="1"/>
    <x v="2"/>
    <x v="2"/>
    <x v="1"/>
    <n v="0"/>
  </r>
  <r>
    <x v="2"/>
    <x v="2"/>
    <x v="2"/>
    <x v="2"/>
    <n v="0"/>
  </r>
  <r>
    <x v="3"/>
    <x v="2"/>
    <x v="2"/>
    <x v="3"/>
    <n v="0"/>
  </r>
  <r>
    <x v="4"/>
    <x v="2"/>
    <x v="2"/>
    <x v="4"/>
    <n v="0"/>
  </r>
  <r>
    <x v="5"/>
    <x v="2"/>
    <x v="2"/>
    <x v="5"/>
    <n v="0"/>
  </r>
  <r>
    <x v="6"/>
    <x v="2"/>
    <x v="2"/>
    <x v="6"/>
    <n v="78"/>
  </r>
  <r>
    <x v="7"/>
    <x v="2"/>
    <x v="2"/>
    <x v="7"/>
    <n v="0"/>
  </r>
  <r>
    <x v="8"/>
    <x v="2"/>
    <x v="2"/>
    <x v="8"/>
    <n v="0"/>
  </r>
  <r>
    <x v="9"/>
    <x v="2"/>
    <x v="2"/>
    <x v="9"/>
    <n v="0"/>
  </r>
  <r>
    <x v="10"/>
    <x v="2"/>
    <x v="2"/>
    <x v="10"/>
    <n v="0"/>
  </r>
  <r>
    <x v="11"/>
    <x v="2"/>
    <x v="2"/>
    <x v="11"/>
    <n v="0"/>
  </r>
  <r>
    <x v="12"/>
    <x v="2"/>
    <x v="2"/>
    <x v="12"/>
    <n v="0"/>
  </r>
  <r>
    <x v="13"/>
    <x v="2"/>
    <x v="2"/>
    <x v="13"/>
    <n v="0"/>
  </r>
  <r>
    <x v="14"/>
    <x v="2"/>
    <x v="2"/>
    <x v="14"/>
    <n v="0"/>
  </r>
  <r>
    <x v="15"/>
    <x v="2"/>
    <x v="2"/>
    <x v="15"/>
    <n v="0"/>
  </r>
  <r>
    <x v="16"/>
    <x v="2"/>
    <x v="2"/>
    <x v="16"/>
    <n v="0"/>
  </r>
  <r>
    <x v="0"/>
    <x v="3"/>
    <x v="0"/>
    <x v="0"/>
    <n v="200"/>
  </r>
  <r>
    <x v="1"/>
    <x v="3"/>
    <x v="0"/>
    <x v="1"/>
    <n v="370"/>
  </r>
  <r>
    <x v="2"/>
    <x v="3"/>
    <x v="0"/>
    <x v="2"/>
    <n v="1700"/>
  </r>
  <r>
    <x v="3"/>
    <x v="3"/>
    <x v="0"/>
    <x v="3"/>
    <n v="0"/>
  </r>
  <r>
    <x v="4"/>
    <x v="3"/>
    <x v="0"/>
    <x v="4"/>
    <n v="0"/>
  </r>
  <r>
    <x v="5"/>
    <x v="3"/>
    <x v="0"/>
    <x v="5"/>
    <n v="0"/>
  </r>
  <r>
    <x v="6"/>
    <x v="3"/>
    <x v="0"/>
    <x v="6"/>
    <n v="150"/>
  </r>
  <r>
    <x v="7"/>
    <x v="3"/>
    <x v="0"/>
    <x v="7"/>
    <n v="450"/>
  </r>
  <r>
    <x v="8"/>
    <x v="3"/>
    <x v="0"/>
    <x v="8"/>
    <n v="440"/>
  </r>
  <r>
    <x v="9"/>
    <x v="3"/>
    <x v="0"/>
    <x v="9"/>
    <n v="0"/>
  </r>
  <r>
    <x v="10"/>
    <x v="3"/>
    <x v="0"/>
    <x v="10"/>
    <n v="0"/>
  </r>
  <r>
    <x v="11"/>
    <x v="3"/>
    <x v="0"/>
    <x v="11"/>
    <n v="245"/>
  </r>
  <r>
    <x v="12"/>
    <x v="3"/>
    <x v="0"/>
    <x v="12"/>
    <n v="0"/>
  </r>
  <r>
    <x v="13"/>
    <x v="3"/>
    <x v="0"/>
    <x v="13"/>
    <n v="175"/>
  </r>
  <r>
    <x v="14"/>
    <x v="3"/>
    <x v="0"/>
    <x v="14"/>
    <n v="470"/>
  </r>
  <r>
    <x v="15"/>
    <x v="3"/>
    <x v="0"/>
    <x v="15"/>
    <n v="400"/>
  </r>
  <r>
    <x v="16"/>
    <x v="3"/>
    <x v="0"/>
    <x v="16"/>
    <n v="0"/>
  </r>
  <r>
    <x v="0"/>
    <x v="3"/>
    <x v="1"/>
    <x v="0"/>
    <n v="0"/>
  </r>
  <r>
    <x v="1"/>
    <x v="3"/>
    <x v="1"/>
    <x v="1"/>
    <n v="0"/>
  </r>
  <r>
    <x v="2"/>
    <x v="3"/>
    <x v="1"/>
    <x v="2"/>
    <n v="0"/>
  </r>
  <r>
    <x v="3"/>
    <x v="3"/>
    <x v="1"/>
    <x v="3"/>
    <n v="0"/>
  </r>
  <r>
    <x v="4"/>
    <x v="3"/>
    <x v="1"/>
    <x v="4"/>
    <n v="45"/>
  </r>
  <r>
    <x v="5"/>
    <x v="3"/>
    <x v="1"/>
    <x v="5"/>
    <n v="0"/>
  </r>
  <r>
    <x v="6"/>
    <x v="3"/>
    <x v="1"/>
    <x v="6"/>
    <n v="0"/>
  </r>
  <r>
    <x v="7"/>
    <x v="3"/>
    <x v="1"/>
    <x v="7"/>
    <n v="0"/>
  </r>
  <r>
    <x v="8"/>
    <x v="3"/>
    <x v="1"/>
    <x v="8"/>
    <n v="0"/>
  </r>
  <r>
    <x v="9"/>
    <x v="3"/>
    <x v="1"/>
    <x v="9"/>
    <n v="0"/>
  </r>
  <r>
    <x v="10"/>
    <x v="3"/>
    <x v="1"/>
    <x v="10"/>
    <n v="0"/>
  </r>
  <r>
    <x v="11"/>
    <x v="3"/>
    <x v="1"/>
    <x v="11"/>
    <n v="0"/>
  </r>
  <r>
    <x v="12"/>
    <x v="3"/>
    <x v="1"/>
    <x v="12"/>
    <n v="0"/>
  </r>
  <r>
    <x v="13"/>
    <x v="3"/>
    <x v="1"/>
    <x v="13"/>
    <n v="0"/>
  </r>
  <r>
    <x v="14"/>
    <x v="3"/>
    <x v="1"/>
    <x v="14"/>
    <n v="0"/>
  </r>
  <r>
    <x v="15"/>
    <x v="3"/>
    <x v="1"/>
    <x v="15"/>
    <n v="0"/>
  </r>
  <r>
    <x v="16"/>
    <x v="3"/>
    <x v="1"/>
    <x v="16"/>
    <n v="0"/>
  </r>
  <r>
    <x v="0"/>
    <x v="3"/>
    <x v="2"/>
    <x v="0"/>
    <n v="0"/>
  </r>
  <r>
    <x v="1"/>
    <x v="3"/>
    <x v="2"/>
    <x v="1"/>
    <n v="0"/>
  </r>
  <r>
    <x v="2"/>
    <x v="3"/>
    <x v="2"/>
    <x v="2"/>
    <n v="0"/>
  </r>
  <r>
    <x v="3"/>
    <x v="3"/>
    <x v="2"/>
    <x v="3"/>
    <n v="0"/>
  </r>
  <r>
    <x v="4"/>
    <x v="3"/>
    <x v="2"/>
    <x v="4"/>
    <n v="0"/>
  </r>
  <r>
    <x v="5"/>
    <x v="3"/>
    <x v="2"/>
    <x v="5"/>
    <n v="0"/>
  </r>
  <r>
    <x v="6"/>
    <x v="3"/>
    <x v="2"/>
    <x v="6"/>
    <n v="0"/>
  </r>
  <r>
    <x v="7"/>
    <x v="3"/>
    <x v="2"/>
    <x v="7"/>
    <n v="0"/>
  </r>
  <r>
    <x v="8"/>
    <x v="3"/>
    <x v="2"/>
    <x v="8"/>
    <n v="0"/>
  </r>
  <r>
    <x v="9"/>
    <x v="3"/>
    <x v="2"/>
    <x v="9"/>
    <n v="0"/>
  </r>
  <r>
    <x v="10"/>
    <x v="3"/>
    <x v="2"/>
    <x v="10"/>
    <n v="0"/>
  </r>
  <r>
    <x v="11"/>
    <x v="3"/>
    <x v="2"/>
    <x v="11"/>
    <n v="0"/>
  </r>
  <r>
    <x v="12"/>
    <x v="3"/>
    <x v="2"/>
    <x v="12"/>
    <n v="0"/>
  </r>
  <r>
    <x v="13"/>
    <x v="3"/>
    <x v="2"/>
    <x v="13"/>
    <n v="0"/>
  </r>
  <r>
    <x v="14"/>
    <x v="3"/>
    <x v="2"/>
    <x v="14"/>
    <n v="0"/>
  </r>
  <r>
    <x v="15"/>
    <x v="3"/>
    <x v="2"/>
    <x v="15"/>
    <n v="0"/>
  </r>
  <r>
    <x v="16"/>
    <x v="3"/>
    <x v="2"/>
    <x v="1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9" dataOnRows="1" applyNumberFormats="0" applyBorderFormats="0" applyFontFormats="0" applyPatternFormats="0" applyAlignmentFormats="0" applyWidthHeightFormats="1" dataCaption="Данные" grandTotalCaption="Сумма" updatedVersion="3" minRefreshableVersion="3" showDrill="0" showMemberPropertyTips="0" useAutoFormatting="1" colGrandTotals="0" mergeItem="1" createdVersion="3" indent="0" showHeaders="0" compact="0" compactData="0" gridDropZones="1">
  <location ref="G3:T23" firstHeaderRow="1" firstDataRow="3" firstDataCol="2"/>
  <pivotFields count="5">
    <pivotField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Col" compact="0" subtotalTop="0" showAll="0" includeNewItemsInFilter="1" sortType="descending" defaultSubtotal="0">
      <items count="4">
        <item x="0"/>
        <item x="1"/>
        <item x="2"/>
        <item x="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compact="0" outline="0" subtotalTop="0" showAll="0" includeNewItemsInFilter="1" sortType="ascending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dataField="1" compact="0" outline="0" subtotalTop="0" showAll="0" includeNewItemsInFilter="1"/>
  </pivotFields>
  <rowFields count="2">
    <field x="0"/>
    <field x="3"/>
  </rowFields>
  <rowItems count="18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 t="grand">
      <x/>
    </i>
  </rowItems>
  <colFields count="2">
    <field x="1"/>
    <field x="2"/>
  </colFields>
  <colItems count="12">
    <i>
      <x/>
      <x/>
    </i>
    <i r="1">
      <x v="1"/>
    </i>
    <i r="1">
      <x v="2"/>
    </i>
    <i>
      <x v="1"/>
      <x/>
    </i>
    <i r="1">
      <x v="1"/>
    </i>
    <i r="1">
      <x v="2"/>
    </i>
    <i>
      <x v="3"/>
      <x/>
    </i>
    <i r="1">
      <x v="1"/>
    </i>
    <i r="1">
      <x v="2"/>
    </i>
    <i>
      <x v="2"/>
      <x/>
    </i>
    <i r="1">
      <x v="1"/>
    </i>
    <i r="1">
      <x v="2"/>
    </i>
  </colItems>
  <dataFields count="1">
    <dataField name=" " fld="4" baseField="0" baseItem="0" numFmtId="164"/>
  </dataFields>
  <formats count="44">
    <format dxfId="44">
      <pivotArea type="all" dataOnly="0" outline="0" fieldPosition="0"/>
    </format>
    <format dxfId="45">
      <pivotArea type="all" dataOnly="0" outline="0" fieldPosition="0"/>
    </format>
    <format dxfId="46">
      <pivotArea type="all" dataOnly="0" outline="0" fieldPosition="0"/>
    </format>
    <format dxfId="47">
      <pivotArea outline="0" fieldPosition="0">
        <references count="1">
          <reference field="4294967294" count="1">
            <x v="0"/>
          </reference>
        </references>
      </pivotArea>
    </format>
    <format dxfId="48">
      <pivotArea outline="0" fieldPosition="0"/>
    </format>
    <format dxfId="49">
      <pivotArea dataOnly="0" labelOnly="1" grandRow="1" outline="0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51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52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53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54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55">
      <pivotArea dataOnly="0" labelOnly="1" outline="0" fieldPosition="0">
        <references count="1">
          <reference field="3" count="0"/>
        </references>
      </pivotArea>
    </format>
    <format dxfId="56">
      <pivotArea grandRow="1" outline="0" fieldPosition="0"/>
    </format>
    <format dxfId="57">
      <pivotArea dataOnly="0" labelOnly="1" grandRow="1" outline="0" fieldPosition="0"/>
    </format>
    <format dxfId="58">
      <pivotArea dataOnly="0" labelOnly="1" outline="0" fieldPosition="0">
        <references count="1">
          <reference field="1" count="1">
            <x v="0"/>
          </reference>
        </references>
      </pivotArea>
    </format>
    <format dxfId="59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60">
      <pivotArea dataOnly="0" labelOnly="1" outline="0" fieldPosition="0">
        <references count="1">
          <reference field="1" count="1">
            <x v="1"/>
          </reference>
        </references>
      </pivotArea>
    </format>
    <format dxfId="61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62">
      <pivotArea dataOnly="0" labelOnly="1" outline="0" fieldPosition="0">
        <references count="1">
          <reference field="1" count="1">
            <x v="3"/>
          </reference>
        </references>
      </pivotArea>
    </format>
    <format dxfId="63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64">
      <pivotArea dataOnly="0" labelOnly="1" outline="0" fieldPosition="0">
        <references count="1">
          <reference field="1" count="1">
            <x v="2"/>
          </reference>
        </references>
      </pivotArea>
    </format>
    <format dxfId="65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66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67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68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69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70">
      <pivotArea dataOnly="0" labelOnly="1" outline="0" fieldPosition="0">
        <references count="1">
          <reference field="3" count="0"/>
        </references>
      </pivotArea>
    </format>
    <format dxfId="71">
      <pivotArea outline="0" fieldPosition="0">
        <references count="1">
          <reference field="3" count="0" selected="0"/>
        </references>
      </pivotArea>
    </format>
    <format dxfId="72">
      <pivotArea grandRow="1" outline="0" fieldPosition="0"/>
    </format>
    <format dxfId="73">
      <pivotArea dataOnly="0" labelOnly="1" grandRow="1" outline="0" fieldPosition="0"/>
    </format>
    <format dxfId="74">
      <pivotArea dataOnly="0" outline="0" fieldPosition="0">
        <references count="1">
          <reference field="1" count="0"/>
        </references>
      </pivotArea>
    </format>
    <format dxfId="75">
      <pivotArea outline="0" fieldPosition="0">
        <references count="3">
          <reference field="1" count="1" selected="0">
            <x v="0"/>
          </reference>
          <reference field="2" count="0" selected="0"/>
          <reference field="3" count="0" selected="0"/>
        </references>
      </pivotArea>
    </format>
    <format dxfId="76">
      <pivotArea outline="0" fieldPosition="0">
        <references count="3">
          <reference field="1" count="1" selected="0">
            <x v="1"/>
          </reference>
          <reference field="2" count="0" selected="0"/>
          <reference field="3" count="0" selected="0"/>
        </references>
      </pivotArea>
    </format>
    <format dxfId="77">
      <pivotArea outline="0" fieldPosition="0">
        <references count="3">
          <reference field="1" count="1" selected="0">
            <x v="3"/>
          </reference>
          <reference field="2" count="0" selected="0"/>
          <reference field="3" count="0" selected="0"/>
        </references>
      </pivotArea>
    </format>
    <format dxfId="78">
      <pivotArea field="2" grandRow="1" outline="0" axis="axisCol" fieldPosition="1">
        <references count="2">
          <reference field="1" count="1" selected="0">
            <x v="0"/>
          </reference>
          <reference field="2" count="0" selected="0"/>
        </references>
      </pivotArea>
    </format>
    <format dxfId="79">
      <pivotArea field="2" grandRow="1" outline="0" axis="axisCol" fieldPosition="1">
        <references count="2">
          <reference field="1" count="1" selected="0">
            <x v="1"/>
          </reference>
          <reference field="2" count="0" selected="0"/>
        </references>
      </pivotArea>
    </format>
    <format dxfId="80">
      <pivotArea field="2" grandRow="1" outline="0" axis="axisCol" fieldPosition="1">
        <references count="2">
          <reference field="1" count="1" selected="0">
            <x v="3"/>
          </reference>
          <reference field="2" count="0" selected="0"/>
        </references>
      </pivotArea>
    </format>
    <format dxfId="81">
      <pivotArea field="1" grandRow="1" outline="0" axis="axisCol" fieldPosition="0">
        <references count="1">
          <reference field="1" count="1" selected="0">
            <x v="2"/>
          </reference>
        </references>
      </pivotArea>
    </format>
    <format dxfId="82">
      <pivotArea outline="0" fieldPosition="0">
        <references count="1">
          <reference field="4294967294" count="1">
            <x v="0"/>
          </reference>
        </references>
      </pivotArea>
    </format>
    <format dxfId="83">
      <pivotArea grandRow="1" outline="0" fieldPosition="0"/>
    </format>
    <format dxfId="84">
      <pivotArea type="origin" dataOnly="0" labelOnly="1" outline="0" offset="A1" fieldPosition="0"/>
    </format>
    <format dxfId="85">
      <pivotArea type="origin" dataOnly="0" labelOnly="1" outline="0" offset="B1" fieldPosition="0"/>
    </format>
    <format dxfId="86">
      <pivotArea dataOnly="0" labelOnly="1" outline="0" fieldPosition="0">
        <references count="1">
          <reference field="0" count="0"/>
        </references>
      </pivotArea>
    </format>
    <format dxfId="87">
      <pivotArea dataOnly="0" labelOnly="1" outline="0" fieldPosition="0">
        <references count="1">
          <reference field="0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23"/>
  <sheetViews>
    <sheetView view="pageBreakPreview" zoomScale="40" zoomScaleNormal="75" zoomScaleSheetLayoutView="40" workbookViewId="0">
      <selection activeCell="C3" sqref="C3:N3"/>
    </sheetView>
  </sheetViews>
  <sheetFormatPr defaultColWidth="9.109375" defaultRowHeight="13.2"/>
  <cols>
    <col min="1" max="1" width="5" style="2" customWidth="1"/>
    <col min="2" max="2" width="11.109375" style="2" customWidth="1"/>
    <col min="3" max="14" width="15.6640625" style="8" customWidth="1"/>
    <col min="15" max="16384" width="9.109375" style="2"/>
  </cols>
  <sheetData>
    <row r="1" spans="1:14" ht="19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10"/>
      <c r="M1" s="10"/>
      <c r="N1" s="10"/>
    </row>
    <row r="2" spans="1:14" ht="67.5" customHeight="1">
      <c r="A2" s="42" t="s">
        <v>0</v>
      </c>
      <c r="B2" s="12"/>
      <c r="C2" s="37" t="s">
        <v>1</v>
      </c>
      <c r="D2" s="38"/>
      <c r="E2" s="39"/>
      <c r="F2" s="37" t="s">
        <v>2</v>
      </c>
      <c r="G2" s="38"/>
      <c r="H2" s="39"/>
      <c r="I2" s="37" t="s">
        <v>3</v>
      </c>
      <c r="J2" s="38"/>
      <c r="K2" s="39"/>
      <c r="L2" s="37" t="s">
        <v>4</v>
      </c>
      <c r="M2" s="38"/>
      <c r="N2" s="39"/>
    </row>
    <row r="3" spans="1:14" ht="41.25" customHeight="1">
      <c r="A3" s="42"/>
      <c r="B3" s="13"/>
      <c r="C3" s="1">
        <v>1</v>
      </c>
      <c r="D3" s="1">
        <v>2</v>
      </c>
      <c r="E3" s="1">
        <v>3</v>
      </c>
      <c r="F3" s="1">
        <v>1</v>
      </c>
      <c r="G3" s="1">
        <v>2</v>
      </c>
      <c r="H3" s="1">
        <v>3</v>
      </c>
      <c r="I3" s="1">
        <v>1</v>
      </c>
      <c r="J3" s="1">
        <v>2</v>
      </c>
      <c r="K3" s="1">
        <v>3</v>
      </c>
      <c r="L3" s="1">
        <v>1</v>
      </c>
      <c r="M3" s="1">
        <v>2</v>
      </c>
      <c r="N3" s="1">
        <v>3</v>
      </c>
    </row>
    <row r="4" spans="1:14" s="5" customFormat="1" ht="15.6">
      <c r="A4" s="3">
        <v>1</v>
      </c>
      <c r="B4" s="14" t="s">
        <v>5</v>
      </c>
      <c r="C4" s="4">
        <v>850</v>
      </c>
      <c r="D4" s="4"/>
      <c r="E4" s="4"/>
      <c r="F4" s="4">
        <v>50</v>
      </c>
      <c r="G4" s="4"/>
      <c r="H4" s="4"/>
      <c r="I4" s="4"/>
      <c r="J4" s="4"/>
      <c r="K4" s="4"/>
      <c r="L4" s="4">
        <v>200</v>
      </c>
      <c r="M4" s="4"/>
      <c r="N4" s="4"/>
    </row>
    <row r="5" spans="1:14" s="5" customFormat="1" ht="15.6">
      <c r="A5" s="3">
        <v>2</v>
      </c>
      <c r="B5" s="14" t="s">
        <v>6</v>
      </c>
      <c r="C5" s="4">
        <v>1300</v>
      </c>
      <c r="D5" s="4"/>
      <c r="E5" s="4"/>
      <c r="F5" s="4">
        <v>910</v>
      </c>
      <c r="G5" s="4"/>
      <c r="H5" s="4"/>
      <c r="I5" s="4">
        <v>700</v>
      </c>
      <c r="J5" s="4"/>
      <c r="K5" s="4"/>
      <c r="L5" s="4">
        <v>370</v>
      </c>
      <c r="M5" s="4"/>
      <c r="N5" s="4"/>
    </row>
    <row r="6" spans="1:14" s="5" customFormat="1" ht="15.6">
      <c r="A6" s="3">
        <v>3</v>
      </c>
      <c r="B6" s="14" t="s">
        <v>7</v>
      </c>
      <c r="C6" s="4">
        <v>625</v>
      </c>
      <c r="D6" s="4"/>
      <c r="E6" s="4"/>
      <c r="F6" s="4"/>
      <c r="G6" s="4"/>
      <c r="H6" s="4">
        <v>68</v>
      </c>
      <c r="I6" s="4">
        <v>750</v>
      </c>
      <c r="J6" s="4"/>
      <c r="K6" s="4"/>
      <c r="L6" s="4">
        <v>1700</v>
      </c>
      <c r="M6" s="4"/>
      <c r="N6" s="4"/>
    </row>
    <row r="7" spans="1:14" s="5" customFormat="1" ht="15.6">
      <c r="A7" s="3">
        <v>4</v>
      </c>
      <c r="B7" s="14" t="s">
        <v>9</v>
      </c>
      <c r="C7" s="4">
        <v>700</v>
      </c>
      <c r="D7" s="4"/>
      <c r="E7" s="4"/>
      <c r="F7" s="4">
        <v>1000</v>
      </c>
      <c r="G7" s="4"/>
      <c r="H7" s="4"/>
      <c r="I7" s="4"/>
      <c r="J7" s="4"/>
      <c r="K7" s="4"/>
      <c r="L7" s="4"/>
      <c r="M7" s="4"/>
      <c r="N7" s="4"/>
    </row>
    <row r="8" spans="1:14" s="5" customFormat="1" ht="15.6">
      <c r="A8" s="3">
        <v>5</v>
      </c>
      <c r="B8" s="14" t="s">
        <v>10</v>
      </c>
      <c r="C8" s="4">
        <v>700</v>
      </c>
      <c r="D8" s="4">
        <v>563</v>
      </c>
      <c r="E8" s="4"/>
      <c r="F8" s="4"/>
      <c r="G8" s="4"/>
      <c r="H8" s="4"/>
      <c r="I8" s="4"/>
      <c r="J8" s="4"/>
      <c r="K8" s="4"/>
      <c r="L8" s="4"/>
      <c r="M8" s="4">
        <v>45</v>
      </c>
      <c r="N8" s="4"/>
    </row>
    <row r="9" spans="1:14" s="5" customFormat="1" ht="15.6">
      <c r="A9" s="3">
        <v>6</v>
      </c>
      <c r="B9" s="14" t="s">
        <v>11</v>
      </c>
      <c r="C9" s="4"/>
      <c r="D9" s="4"/>
      <c r="E9" s="4"/>
      <c r="F9" s="4"/>
      <c r="G9" s="4">
        <v>56</v>
      </c>
      <c r="H9" s="4"/>
      <c r="I9" s="4"/>
      <c r="J9" s="4">
        <v>456</v>
      </c>
      <c r="K9" s="4"/>
      <c r="L9" s="4"/>
      <c r="M9" s="4"/>
      <c r="N9" s="4"/>
    </row>
    <row r="10" spans="1:14" s="5" customFormat="1" ht="15.6">
      <c r="A10" s="3">
        <v>7</v>
      </c>
      <c r="B10" s="14" t="s">
        <v>12</v>
      </c>
      <c r="C10" s="4"/>
      <c r="D10" s="4"/>
      <c r="E10" s="4"/>
      <c r="F10" s="4">
        <v>1140</v>
      </c>
      <c r="G10" s="4"/>
      <c r="H10" s="4"/>
      <c r="I10" s="4"/>
      <c r="J10" s="4"/>
      <c r="K10" s="4">
        <v>78</v>
      </c>
      <c r="L10" s="4">
        <v>150</v>
      </c>
      <c r="M10" s="4"/>
      <c r="N10" s="4"/>
    </row>
    <row r="11" spans="1:14" s="5" customFormat="1" ht="15.6">
      <c r="A11" s="3">
        <v>8</v>
      </c>
      <c r="B11" s="14" t="s">
        <v>13</v>
      </c>
      <c r="C11" s="4"/>
      <c r="D11" s="4"/>
      <c r="E11" s="4">
        <v>789</v>
      </c>
      <c r="F11" s="4">
        <v>100</v>
      </c>
      <c r="G11" s="4"/>
      <c r="H11" s="4"/>
      <c r="I11" s="4">
        <v>200</v>
      </c>
      <c r="J11" s="4"/>
      <c r="K11" s="4"/>
      <c r="L11" s="4">
        <v>450</v>
      </c>
      <c r="M11" s="4"/>
      <c r="N11" s="4"/>
    </row>
    <row r="12" spans="1:14" s="5" customFormat="1" ht="15.6">
      <c r="A12" s="3">
        <v>9</v>
      </c>
      <c r="B12" s="14" t="s">
        <v>14</v>
      </c>
      <c r="C12" s="4">
        <v>1220</v>
      </c>
      <c r="D12" s="4"/>
      <c r="E12" s="4"/>
      <c r="F12" s="4">
        <v>1100</v>
      </c>
      <c r="G12" s="4"/>
      <c r="H12" s="4"/>
      <c r="I12" s="4">
        <v>300</v>
      </c>
      <c r="J12" s="4"/>
      <c r="K12" s="4"/>
      <c r="L12" s="4">
        <v>440</v>
      </c>
      <c r="M12" s="4"/>
      <c r="N12" s="4"/>
    </row>
    <row r="13" spans="1:14" s="5" customFormat="1" ht="15.6">
      <c r="A13" s="3">
        <v>10</v>
      </c>
      <c r="B13" s="14" t="s">
        <v>15</v>
      </c>
      <c r="C13" s="4"/>
      <c r="D13" s="4"/>
      <c r="E13" s="4"/>
      <c r="F13" s="4"/>
      <c r="G13" s="4"/>
      <c r="H13" s="4"/>
      <c r="I13" s="4"/>
      <c r="J13" s="4">
        <v>456</v>
      </c>
      <c r="K13" s="4"/>
      <c r="L13" s="4"/>
      <c r="M13" s="4"/>
      <c r="N13" s="4"/>
    </row>
    <row r="14" spans="1:14" s="5" customFormat="1" ht="15.6">
      <c r="A14" s="3">
        <v>11</v>
      </c>
      <c r="B14" s="14" t="s">
        <v>16</v>
      </c>
      <c r="C14" s="4"/>
      <c r="D14" s="4">
        <v>76</v>
      </c>
      <c r="E14" s="4"/>
      <c r="F14" s="4"/>
      <c r="G14" s="4"/>
      <c r="H14" s="4"/>
      <c r="I14" s="4">
        <v>960</v>
      </c>
      <c r="J14" s="4"/>
      <c r="K14" s="4"/>
      <c r="L14" s="4"/>
      <c r="M14" s="4"/>
      <c r="N14" s="4"/>
    </row>
    <row r="15" spans="1:14" s="5" customFormat="1" ht="15.6">
      <c r="A15" s="3">
        <v>12</v>
      </c>
      <c r="B15" s="14" t="s">
        <v>17</v>
      </c>
      <c r="C15" s="4"/>
      <c r="D15" s="4"/>
      <c r="E15" s="4"/>
      <c r="F15" s="4"/>
      <c r="G15" s="4"/>
      <c r="H15" s="4"/>
      <c r="I15" s="4"/>
      <c r="J15" s="4"/>
      <c r="K15" s="4"/>
      <c r="L15" s="4">
        <v>245</v>
      </c>
      <c r="M15" s="4"/>
      <c r="N15" s="4"/>
    </row>
    <row r="16" spans="1:14" s="5" customFormat="1" ht="15.6">
      <c r="A16" s="3">
        <v>13</v>
      </c>
      <c r="B16" s="14" t="s">
        <v>18</v>
      </c>
      <c r="C16" s="11">
        <v>550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5" customFormat="1" ht="15.6">
      <c r="A17" s="3">
        <v>14</v>
      </c>
      <c r="B17" s="14" t="s">
        <v>19</v>
      </c>
      <c r="C17" s="4">
        <v>425</v>
      </c>
      <c r="D17" s="4"/>
      <c r="E17" s="4"/>
      <c r="F17" s="4"/>
      <c r="G17" s="4"/>
      <c r="H17" s="4"/>
      <c r="I17" s="4"/>
      <c r="J17" s="4"/>
      <c r="K17" s="4"/>
      <c r="L17" s="4">
        <v>175</v>
      </c>
      <c r="M17" s="4"/>
      <c r="N17" s="4"/>
    </row>
    <row r="18" spans="1:14" s="5" customFormat="1" ht="15.6">
      <c r="A18" s="3">
        <v>15</v>
      </c>
      <c r="B18" s="14" t="s">
        <v>20</v>
      </c>
      <c r="C18" s="4">
        <v>60</v>
      </c>
      <c r="D18" s="4"/>
      <c r="E18" s="4"/>
      <c r="F18" s="4"/>
      <c r="G18" s="4"/>
      <c r="H18" s="4"/>
      <c r="I18" s="4">
        <v>380</v>
      </c>
      <c r="J18" s="4"/>
      <c r="K18" s="4"/>
      <c r="L18" s="4">
        <v>470</v>
      </c>
      <c r="M18" s="4"/>
      <c r="N18" s="4"/>
    </row>
    <row r="19" spans="1:14" s="5" customFormat="1" ht="15.6">
      <c r="A19" s="3">
        <v>16</v>
      </c>
      <c r="B19" s="14" t="s">
        <v>21</v>
      </c>
      <c r="C19" s="4">
        <v>980</v>
      </c>
      <c r="D19" s="4"/>
      <c r="E19" s="4"/>
      <c r="F19" s="4">
        <v>1075</v>
      </c>
      <c r="G19" s="4"/>
      <c r="H19" s="4"/>
      <c r="I19" s="4"/>
      <c r="J19" s="4"/>
      <c r="K19" s="4"/>
      <c r="L19" s="4">
        <v>400</v>
      </c>
      <c r="M19" s="4"/>
      <c r="N19" s="4"/>
    </row>
    <row r="20" spans="1:14" s="5" customFormat="1" ht="15.6">
      <c r="A20" s="3">
        <v>17</v>
      </c>
      <c r="B20" s="14" t="s">
        <v>22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6" customFormat="1" ht="25.5" customHeight="1">
      <c r="A21" s="40" t="s">
        <v>8</v>
      </c>
      <c r="B21" s="41"/>
      <c r="C21" s="11">
        <f t="shared" ref="C21:N21" si="0">SUM(C4:C20)</f>
        <v>7410</v>
      </c>
      <c r="D21" s="4">
        <f t="shared" si="0"/>
        <v>639</v>
      </c>
      <c r="E21" s="4">
        <f t="shared" si="0"/>
        <v>789</v>
      </c>
      <c r="F21" s="4">
        <f t="shared" si="0"/>
        <v>5375</v>
      </c>
      <c r="G21" s="4">
        <f t="shared" si="0"/>
        <v>56</v>
      </c>
      <c r="H21" s="4">
        <f t="shared" si="0"/>
        <v>68</v>
      </c>
      <c r="I21" s="4">
        <f t="shared" si="0"/>
        <v>3290</v>
      </c>
      <c r="J21" s="4">
        <f t="shared" si="0"/>
        <v>912</v>
      </c>
      <c r="K21" s="4">
        <f t="shared" si="0"/>
        <v>78</v>
      </c>
      <c r="L21" s="4">
        <f t="shared" si="0"/>
        <v>4600</v>
      </c>
      <c r="M21" s="4">
        <f t="shared" si="0"/>
        <v>45</v>
      </c>
      <c r="N21" s="4">
        <f t="shared" si="0"/>
        <v>0</v>
      </c>
    </row>
    <row r="23" spans="1:14" ht="15">
      <c r="A23" s="7"/>
      <c r="B23" s="7"/>
      <c r="C23" s="9"/>
      <c r="D23" s="9"/>
      <c r="E23" s="9"/>
      <c r="G23" s="9"/>
      <c r="H23" s="9"/>
    </row>
  </sheetData>
  <mergeCells count="7">
    <mergeCell ref="A1:K1"/>
    <mergeCell ref="L2:N2"/>
    <mergeCell ref="A21:B21"/>
    <mergeCell ref="A2:A3"/>
    <mergeCell ref="C2:E2"/>
    <mergeCell ref="F2:H2"/>
    <mergeCell ref="I2:K2"/>
  </mergeCells>
  <phoneticPr fontId="1" type="noConversion"/>
  <pageMargins left="0.47244094488188981" right="0.27559055118110237" top="0.51181102362204722" bottom="0.59055118110236227" header="0.51181102362204722" footer="0.51181102362204722"/>
  <pageSetup paperSize="9" scale="65" fitToWidth="10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T205"/>
  <sheetViews>
    <sheetView tabSelected="1" topLeftCell="B1" workbookViewId="0">
      <selection activeCell="G6" sqref="G6"/>
    </sheetView>
  </sheetViews>
  <sheetFormatPr defaultRowHeight="13.2"/>
  <cols>
    <col min="2" max="2" width="8.5546875" bestFit="1" customWidth="1"/>
    <col min="3" max="3" width="2.33203125" bestFit="1" customWidth="1"/>
    <col min="4" max="4" width="2.5546875" bestFit="1" customWidth="1"/>
    <col min="5" max="5" width="5.33203125" bestFit="1" customWidth="1"/>
    <col min="6" max="6" width="8.88671875" customWidth="1"/>
    <col min="7" max="7" width="5.5546875" customWidth="1"/>
    <col min="8" max="8" width="4" customWidth="1"/>
    <col min="9" max="20" width="8.5546875" customWidth="1"/>
    <col min="21" max="22" width="10.109375" customWidth="1"/>
    <col min="23" max="23" width="13" bestFit="1" customWidth="1"/>
  </cols>
  <sheetData>
    <row r="1" spans="1:20">
      <c r="A1">
        <v>0</v>
      </c>
      <c r="B1">
        <v>1</v>
      </c>
      <c r="C1">
        <v>2</v>
      </c>
      <c r="D1">
        <v>3</v>
      </c>
      <c r="E1">
        <v>4</v>
      </c>
    </row>
    <row r="2" spans="1:20">
      <c r="A2">
        <f>MOD((ROW()-2),ROWS(Лист1!$C$4:$N$20))+1</f>
        <v>1</v>
      </c>
      <c r="B2" t="str">
        <f>INDEX(Лист1!$C$2:$N$2,,TRUNC((ROW()-2)/ROWS(Лист1!$C$4:$N$20)/3)*3+1)</f>
        <v>Фирма 1</v>
      </c>
      <c r="C2">
        <f>COUNTIFS($B$1:B2,B2,$D$1:D2,D2)</f>
        <v>1</v>
      </c>
      <c r="D2" t="str">
        <f>INDEX(Лист1!$B$4:$B$20,MOD((ROW()-2),ROWS(Лист1!$C$4:$N$20))+1)</f>
        <v>а</v>
      </c>
      <c r="E2">
        <f>SUMPRODUCT(Лист1!$C$4:$N$20*(Лист1!$B$4:$B$20=Лист2!D2)*(Лист1!$C$3:$N$3=Лист2!C2)*((COLUMN(Лист1!$C:$N)-1)=MATCH(B2,Лист1!$C$2:$N$2)+C2))</f>
        <v>850</v>
      </c>
    </row>
    <row r="3" spans="1:20" ht="13.8" thickBot="1">
      <c r="A3">
        <f>MOD((ROW()-2),ROWS(Лист1!$C$4:$N$20))+1</f>
        <v>2</v>
      </c>
      <c r="B3" t="str">
        <f>INDEX(Лист1!$C$2:$N$2,,TRUNC((ROW()-2)/ROWS(Лист1!$C$4:$N$20)/3)*3+1)</f>
        <v>Фирма 1</v>
      </c>
      <c r="C3">
        <f>COUNTIFS($B$1:B3,B3,$D$1:D3,D3)</f>
        <v>1</v>
      </c>
      <c r="D3" t="str">
        <f>INDEX(Лист1!$B$4:$B$20,MOD((ROW()-2),ROWS(Лист1!$C$4:$N$20))+1)</f>
        <v>б</v>
      </c>
      <c r="E3">
        <f>SUMPRODUCT(Лист1!$C$4:$N$20*(Лист1!$B$4:$B$20=Лист2!D3)*(Лист1!$C$3:$N$3=Лист2!C3)*((COLUMN(Лист1!$C:$N)-1)=MATCH(B3,Лист1!$C$2:$N$2)+C3))</f>
        <v>1300</v>
      </c>
      <c r="G3" s="32" t="s">
        <v>23</v>
      </c>
      <c r="H3" s="4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3.8" thickBot="1">
      <c r="A4">
        <f>MOD((ROW()-2),ROWS(Лист1!$C$4:$N$20))+1</f>
        <v>3</v>
      </c>
      <c r="B4" t="str">
        <f>INDEX(Лист1!$C$2:$N$2,,TRUNC((ROW()-2)/ROWS(Лист1!$C$4:$N$20)/3)*3+1)</f>
        <v>Фирма 1</v>
      </c>
      <c r="C4">
        <f>COUNTIFS($B$1:B4,B4,$D$1:D4,D4)</f>
        <v>1</v>
      </c>
      <c r="D4" t="str">
        <f>INDEX(Лист1!$B$4:$B$20,MOD((ROW()-2),ROWS(Лист1!$C$4:$N$20))+1)</f>
        <v>в</v>
      </c>
      <c r="E4">
        <f>SUMPRODUCT(Лист1!$C$4:$N$20*(Лист1!$B$4:$B$20=Лист2!D4)*(Лист1!$C$3:$N$3=Лист2!C4)*((COLUMN(Лист1!$C:$N)-1)=MATCH(B4,Лист1!$C$2:$N$2)+C4))</f>
        <v>625</v>
      </c>
      <c r="F4" s="31"/>
      <c r="G4" s="15"/>
      <c r="H4" s="15"/>
      <c r="I4" s="43" t="s">
        <v>1</v>
      </c>
      <c r="J4" s="44"/>
      <c r="K4" s="45"/>
      <c r="L4" s="43" t="s">
        <v>2</v>
      </c>
      <c r="M4" s="44"/>
      <c r="N4" s="45"/>
      <c r="O4" s="43" t="s">
        <v>4</v>
      </c>
      <c r="P4" s="44"/>
      <c r="Q4" s="45"/>
      <c r="R4" s="43" t="s">
        <v>3</v>
      </c>
      <c r="S4" s="44"/>
      <c r="T4" s="45"/>
    </row>
    <row r="5" spans="1:20" ht="13.8" thickBot="1">
      <c r="A5">
        <f>MOD((ROW()-2),ROWS(Лист1!$C$4:$N$20))+1</f>
        <v>4</v>
      </c>
      <c r="B5" t="str">
        <f>INDEX(Лист1!$C$2:$N$2,,TRUNC((ROW()-2)/ROWS(Лист1!$C$4:$N$20)/3)*3+1)</f>
        <v>Фирма 1</v>
      </c>
      <c r="C5">
        <f>COUNTIFS($B$1:B5,B5,$D$1:D5,D5)</f>
        <v>1</v>
      </c>
      <c r="D5" t="str">
        <f>INDEX(Лист1!$B$4:$B$20,MOD((ROW()-2),ROWS(Лист1!$C$4:$N$20))+1)</f>
        <v>г</v>
      </c>
      <c r="E5">
        <f>SUMPRODUCT(Лист1!$C$4:$N$20*(Лист1!$B$4:$B$20=Лист2!D5)*(Лист1!$C$3:$N$3=Лист2!C5)*((COLUMN(Лист1!$C:$N)-1)=MATCH(B5,Лист1!$C$2:$N$2)+C5))</f>
        <v>700</v>
      </c>
      <c r="F5" s="31"/>
      <c r="G5" s="15"/>
      <c r="H5" s="15"/>
      <c r="I5" s="26">
        <v>1</v>
      </c>
      <c r="J5" s="29">
        <v>2</v>
      </c>
      <c r="K5" s="30">
        <v>3</v>
      </c>
      <c r="L5" s="26">
        <v>1</v>
      </c>
      <c r="M5" s="29">
        <v>2</v>
      </c>
      <c r="N5" s="30">
        <v>3</v>
      </c>
      <c r="O5" s="26">
        <v>1</v>
      </c>
      <c r="P5" s="29">
        <v>2</v>
      </c>
      <c r="Q5" s="30">
        <v>3</v>
      </c>
      <c r="R5" s="26">
        <v>1</v>
      </c>
      <c r="S5" s="29">
        <v>2</v>
      </c>
      <c r="T5" s="30">
        <v>3</v>
      </c>
    </row>
    <row r="6" spans="1:20">
      <c r="A6">
        <f>MOD((ROW()-2),ROWS(Лист1!$C$4:$N$20))+1</f>
        <v>5</v>
      </c>
      <c r="B6" t="str">
        <f>INDEX(Лист1!$C$2:$N$2,,TRUNC((ROW()-2)/ROWS(Лист1!$C$4:$N$20)/3)*3+1)</f>
        <v>Фирма 1</v>
      </c>
      <c r="C6">
        <f>COUNTIFS($B$1:B6,B6,$D$1:D6,D6)</f>
        <v>1</v>
      </c>
      <c r="D6" t="str">
        <f>INDEX(Лист1!$B$4:$B$20,MOD((ROW()-2),ROWS(Лист1!$C$4:$N$20))+1)</f>
        <v>д</v>
      </c>
      <c r="E6">
        <f>SUMPRODUCT(Лист1!$C$4:$N$20*(Лист1!$B$4:$B$20=Лист2!D6)*(Лист1!$C$3:$N$3=Лист2!C6)*((COLUMN(Лист1!$C:$N)-1)=MATCH(B6,Лист1!$C$2:$N$2)+C6))</f>
        <v>700</v>
      </c>
      <c r="G6" s="49">
        <v>1</v>
      </c>
      <c r="H6" s="18" t="s">
        <v>5</v>
      </c>
      <c r="I6" s="21">
        <v>850</v>
      </c>
      <c r="J6" s="22">
        <v>0</v>
      </c>
      <c r="K6" s="23">
        <v>0</v>
      </c>
      <c r="L6" s="21">
        <v>50</v>
      </c>
      <c r="M6" s="22">
        <v>0</v>
      </c>
      <c r="N6" s="23">
        <v>0</v>
      </c>
      <c r="O6" s="21">
        <v>200</v>
      </c>
      <c r="P6" s="22">
        <v>0</v>
      </c>
      <c r="Q6" s="23">
        <v>0</v>
      </c>
      <c r="R6" s="22">
        <v>0</v>
      </c>
      <c r="S6" s="22">
        <v>0</v>
      </c>
      <c r="T6" s="23">
        <v>0</v>
      </c>
    </row>
    <row r="7" spans="1:20">
      <c r="A7">
        <f>MOD((ROW()-2),ROWS(Лист1!$C$4:$N$20))+1</f>
        <v>6</v>
      </c>
      <c r="B7" t="str">
        <f>INDEX(Лист1!$C$2:$N$2,,TRUNC((ROW()-2)/ROWS(Лист1!$C$4:$N$20)/3)*3+1)</f>
        <v>Фирма 1</v>
      </c>
      <c r="C7">
        <f>COUNTIFS($B$1:B7,B7,$D$1:D7,D7)</f>
        <v>1</v>
      </c>
      <c r="D7" t="str">
        <f>INDEX(Лист1!$B$4:$B$20,MOD((ROW()-2),ROWS(Лист1!$C$4:$N$20))+1)</f>
        <v>е</v>
      </c>
      <c r="E7">
        <f>SUMPRODUCT(Лист1!$C$4:$N$20*(Лист1!$B$4:$B$20=Лист2!D7)*(Лист1!$C$3:$N$3=Лист2!C7)*((COLUMN(Лист1!$C:$N)-1)=MATCH(B7,Лист1!$C$2:$N$2)+C7))</f>
        <v>0</v>
      </c>
      <c r="G7" s="50">
        <v>2</v>
      </c>
      <c r="H7" s="19" t="s">
        <v>6</v>
      </c>
      <c r="I7" s="24">
        <v>1300</v>
      </c>
      <c r="J7" s="16">
        <v>0</v>
      </c>
      <c r="K7" s="25">
        <v>0</v>
      </c>
      <c r="L7" s="24">
        <v>910</v>
      </c>
      <c r="M7" s="16">
        <v>0</v>
      </c>
      <c r="N7" s="25">
        <v>0</v>
      </c>
      <c r="O7" s="24">
        <v>370</v>
      </c>
      <c r="P7" s="16">
        <v>0</v>
      </c>
      <c r="Q7" s="25">
        <v>0</v>
      </c>
      <c r="R7" s="16">
        <v>700</v>
      </c>
      <c r="S7" s="16">
        <v>0</v>
      </c>
      <c r="T7" s="25">
        <v>0</v>
      </c>
    </row>
    <row r="8" spans="1:20">
      <c r="A8">
        <f>MOD((ROW()-2),ROWS(Лист1!$C$4:$N$20))+1</f>
        <v>7</v>
      </c>
      <c r="B8" t="str">
        <f>INDEX(Лист1!$C$2:$N$2,,TRUNC((ROW()-2)/ROWS(Лист1!$C$4:$N$20)/3)*3+1)</f>
        <v>Фирма 1</v>
      </c>
      <c r="C8">
        <f>COUNTIFS($B$1:B8,B8,$D$1:D8,D8)</f>
        <v>1</v>
      </c>
      <c r="D8" t="str">
        <f>INDEX(Лист1!$B$4:$B$20,MOD((ROW()-2),ROWS(Лист1!$C$4:$N$20))+1)</f>
        <v>ё</v>
      </c>
      <c r="E8">
        <f>SUMPRODUCT(Лист1!$C$4:$N$20*(Лист1!$B$4:$B$20=Лист2!D8)*(Лист1!$C$3:$N$3=Лист2!C8)*((COLUMN(Лист1!$C:$N)-1)=MATCH(B8,Лист1!$C$2:$N$2)+C8))</f>
        <v>0</v>
      </c>
      <c r="G8" s="50">
        <v>3</v>
      </c>
      <c r="H8" s="19" t="s">
        <v>7</v>
      </c>
      <c r="I8" s="24">
        <v>625</v>
      </c>
      <c r="J8" s="16">
        <v>0</v>
      </c>
      <c r="K8" s="25">
        <v>0</v>
      </c>
      <c r="L8" s="24">
        <v>0</v>
      </c>
      <c r="M8" s="16">
        <v>0</v>
      </c>
      <c r="N8" s="25">
        <v>68</v>
      </c>
      <c r="O8" s="24">
        <v>1700</v>
      </c>
      <c r="P8" s="16">
        <v>0</v>
      </c>
      <c r="Q8" s="25">
        <v>0</v>
      </c>
      <c r="R8" s="16">
        <v>750</v>
      </c>
      <c r="S8" s="16">
        <v>0</v>
      </c>
      <c r="T8" s="25">
        <v>0</v>
      </c>
    </row>
    <row r="9" spans="1:20">
      <c r="A9">
        <f>MOD((ROW()-2),ROWS(Лист1!$C$4:$N$20))+1</f>
        <v>8</v>
      </c>
      <c r="B9" t="str">
        <f>INDEX(Лист1!$C$2:$N$2,,TRUNC((ROW()-2)/ROWS(Лист1!$C$4:$N$20)/3)*3+1)</f>
        <v>Фирма 1</v>
      </c>
      <c r="C9">
        <f>COUNTIFS($B$1:B9,B9,$D$1:D9,D9)</f>
        <v>1</v>
      </c>
      <c r="D9" t="str">
        <f>INDEX(Лист1!$B$4:$B$20,MOD((ROW()-2),ROWS(Лист1!$C$4:$N$20))+1)</f>
        <v>ж</v>
      </c>
      <c r="E9">
        <f>SUMPRODUCT(Лист1!$C$4:$N$20*(Лист1!$B$4:$B$20=Лист2!D9)*(Лист1!$C$3:$N$3=Лист2!C9)*((COLUMN(Лист1!$C:$N)-1)=MATCH(B9,Лист1!$C$2:$N$2)+C9))</f>
        <v>0</v>
      </c>
      <c r="G9" s="50">
        <v>4</v>
      </c>
      <c r="H9" s="19" t="s">
        <v>9</v>
      </c>
      <c r="I9" s="24">
        <v>700</v>
      </c>
      <c r="J9" s="16">
        <v>0</v>
      </c>
      <c r="K9" s="25">
        <v>0</v>
      </c>
      <c r="L9" s="24">
        <v>1000</v>
      </c>
      <c r="M9" s="16">
        <v>0</v>
      </c>
      <c r="N9" s="25">
        <v>0</v>
      </c>
      <c r="O9" s="24">
        <v>0</v>
      </c>
      <c r="P9" s="16">
        <v>0</v>
      </c>
      <c r="Q9" s="25">
        <v>0</v>
      </c>
      <c r="R9" s="16">
        <v>0</v>
      </c>
      <c r="S9" s="16">
        <v>0</v>
      </c>
      <c r="T9" s="25">
        <v>0</v>
      </c>
    </row>
    <row r="10" spans="1:20">
      <c r="A10">
        <f>MOD((ROW()-2),ROWS(Лист1!$C$4:$N$20))+1</f>
        <v>9</v>
      </c>
      <c r="B10" t="str">
        <f>INDEX(Лист1!$C$2:$N$2,,TRUNC((ROW()-2)/ROWS(Лист1!$C$4:$N$20)/3)*3+1)</f>
        <v>Фирма 1</v>
      </c>
      <c r="C10">
        <f>COUNTIFS($B$1:B10,B10,$D$1:D10,D10)</f>
        <v>1</v>
      </c>
      <c r="D10" t="str">
        <f>INDEX(Лист1!$B$4:$B$20,MOD((ROW()-2),ROWS(Лист1!$C$4:$N$20))+1)</f>
        <v>з</v>
      </c>
      <c r="E10">
        <f>SUMPRODUCT(Лист1!$C$4:$N$20*(Лист1!$B$4:$B$20=Лист2!D10)*(Лист1!$C$3:$N$3=Лист2!C10)*((COLUMN(Лист1!$C:$N)-1)=MATCH(B10,Лист1!$C$2:$N$2)+C10))</f>
        <v>1220</v>
      </c>
      <c r="G10" s="50">
        <v>5</v>
      </c>
      <c r="H10" s="19" t="s">
        <v>10</v>
      </c>
      <c r="I10" s="24">
        <v>700</v>
      </c>
      <c r="J10" s="16">
        <v>563</v>
      </c>
      <c r="K10" s="25">
        <v>0</v>
      </c>
      <c r="L10" s="24">
        <v>0</v>
      </c>
      <c r="M10" s="16">
        <v>0</v>
      </c>
      <c r="N10" s="25">
        <v>0</v>
      </c>
      <c r="O10" s="24">
        <v>0</v>
      </c>
      <c r="P10" s="16">
        <v>45</v>
      </c>
      <c r="Q10" s="25">
        <v>0</v>
      </c>
      <c r="R10" s="16">
        <v>0</v>
      </c>
      <c r="S10" s="16">
        <v>0</v>
      </c>
      <c r="T10" s="25">
        <v>0</v>
      </c>
    </row>
    <row r="11" spans="1:20">
      <c r="A11">
        <f>MOD((ROW()-2),ROWS(Лист1!$C$4:$N$20))+1</f>
        <v>10</v>
      </c>
      <c r="B11" t="str">
        <f>INDEX(Лист1!$C$2:$N$2,,TRUNC((ROW()-2)/ROWS(Лист1!$C$4:$N$20)/3)*3+1)</f>
        <v>Фирма 1</v>
      </c>
      <c r="C11">
        <f>COUNTIFS($B$1:B11,B11,$D$1:D11,D11)</f>
        <v>1</v>
      </c>
      <c r="D11" t="str">
        <f>INDEX(Лист1!$B$4:$B$20,MOD((ROW()-2),ROWS(Лист1!$C$4:$N$20))+1)</f>
        <v>и</v>
      </c>
      <c r="E11">
        <f>SUMPRODUCT(Лист1!$C$4:$N$20*(Лист1!$B$4:$B$20=Лист2!D11)*(Лист1!$C$3:$N$3=Лист2!C11)*((COLUMN(Лист1!$C:$N)-1)=MATCH(B11,Лист1!$C$2:$N$2)+C11))</f>
        <v>0</v>
      </c>
      <c r="G11" s="50">
        <v>6</v>
      </c>
      <c r="H11" s="19" t="s">
        <v>11</v>
      </c>
      <c r="I11" s="24">
        <v>0</v>
      </c>
      <c r="J11" s="16">
        <v>0</v>
      </c>
      <c r="K11" s="25">
        <v>0</v>
      </c>
      <c r="L11" s="24">
        <v>0</v>
      </c>
      <c r="M11" s="16">
        <v>56</v>
      </c>
      <c r="N11" s="25">
        <v>0</v>
      </c>
      <c r="O11" s="24">
        <v>0</v>
      </c>
      <c r="P11" s="16">
        <v>0</v>
      </c>
      <c r="Q11" s="25">
        <v>0</v>
      </c>
      <c r="R11" s="16">
        <v>0</v>
      </c>
      <c r="S11" s="16">
        <v>456</v>
      </c>
      <c r="T11" s="25">
        <v>0</v>
      </c>
    </row>
    <row r="12" spans="1:20">
      <c r="A12">
        <f>MOD((ROW()-2),ROWS(Лист1!$C$4:$N$20))+1</f>
        <v>11</v>
      </c>
      <c r="B12" t="str">
        <f>INDEX(Лист1!$C$2:$N$2,,TRUNC((ROW()-2)/ROWS(Лист1!$C$4:$N$20)/3)*3+1)</f>
        <v>Фирма 1</v>
      </c>
      <c r="C12">
        <f>COUNTIFS($B$1:B12,B12,$D$1:D12,D12)</f>
        <v>1</v>
      </c>
      <c r="D12" t="str">
        <f>INDEX(Лист1!$B$4:$B$20,MOD((ROW()-2),ROWS(Лист1!$C$4:$N$20))+1)</f>
        <v>й</v>
      </c>
      <c r="E12">
        <f>SUMPRODUCT(Лист1!$C$4:$N$20*(Лист1!$B$4:$B$20=Лист2!D12)*(Лист1!$C$3:$N$3=Лист2!C12)*((COLUMN(Лист1!$C:$N)-1)=MATCH(B12,Лист1!$C$2:$N$2)+C12))</f>
        <v>0</v>
      </c>
      <c r="G12" s="50">
        <v>7</v>
      </c>
      <c r="H12" s="19" t="s">
        <v>12</v>
      </c>
      <c r="I12" s="24">
        <v>0</v>
      </c>
      <c r="J12" s="16">
        <v>0</v>
      </c>
      <c r="K12" s="25">
        <v>0</v>
      </c>
      <c r="L12" s="24">
        <v>1140</v>
      </c>
      <c r="M12" s="16">
        <v>0</v>
      </c>
      <c r="N12" s="25">
        <v>0</v>
      </c>
      <c r="O12" s="24">
        <v>150</v>
      </c>
      <c r="P12" s="16">
        <v>0</v>
      </c>
      <c r="Q12" s="25">
        <v>0</v>
      </c>
      <c r="R12" s="16">
        <v>0</v>
      </c>
      <c r="S12" s="16">
        <v>0</v>
      </c>
      <c r="T12" s="25">
        <v>78</v>
      </c>
    </row>
    <row r="13" spans="1:20">
      <c r="A13">
        <f>MOD((ROW()-2),ROWS(Лист1!$C$4:$N$20))+1</f>
        <v>12</v>
      </c>
      <c r="B13" t="str">
        <f>INDEX(Лист1!$C$2:$N$2,,TRUNC((ROW()-2)/ROWS(Лист1!$C$4:$N$20)/3)*3+1)</f>
        <v>Фирма 1</v>
      </c>
      <c r="C13">
        <f>COUNTIFS($B$1:B13,B13,$D$1:D13,D13)</f>
        <v>1</v>
      </c>
      <c r="D13" t="str">
        <f>INDEX(Лист1!$B$4:$B$20,MOD((ROW()-2),ROWS(Лист1!$C$4:$N$20))+1)</f>
        <v>к</v>
      </c>
      <c r="E13">
        <f>SUMPRODUCT(Лист1!$C$4:$N$20*(Лист1!$B$4:$B$20=Лист2!D13)*(Лист1!$C$3:$N$3=Лист2!C13)*((COLUMN(Лист1!$C:$N)-1)=MATCH(B13,Лист1!$C$2:$N$2)+C13))</f>
        <v>0</v>
      </c>
      <c r="G13" s="50">
        <v>8</v>
      </c>
      <c r="H13" s="19" t="s">
        <v>13</v>
      </c>
      <c r="I13" s="24">
        <v>0</v>
      </c>
      <c r="J13" s="16">
        <v>0</v>
      </c>
      <c r="K13" s="25">
        <v>789</v>
      </c>
      <c r="L13" s="24">
        <v>100</v>
      </c>
      <c r="M13" s="16">
        <v>0</v>
      </c>
      <c r="N13" s="25">
        <v>0</v>
      </c>
      <c r="O13" s="24">
        <v>450</v>
      </c>
      <c r="P13" s="16">
        <v>0</v>
      </c>
      <c r="Q13" s="25">
        <v>0</v>
      </c>
      <c r="R13" s="16">
        <v>200</v>
      </c>
      <c r="S13" s="16">
        <v>0</v>
      </c>
      <c r="T13" s="25">
        <v>0</v>
      </c>
    </row>
    <row r="14" spans="1:20">
      <c r="A14">
        <f>MOD((ROW()-2),ROWS(Лист1!$C$4:$N$20))+1</f>
        <v>13</v>
      </c>
      <c r="B14" t="str">
        <f>INDEX(Лист1!$C$2:$N$2,,TRUNC((ROW()-2)/ROWS(Лист1!$C$4:$N$20)/3)*3+1)</f>
        <v>Фирма 1</v>
      </c>
      <c r="C14">
        <f>COUNTIFS($B$1:B14,B14,$D$1:D14,D14)</f>
        <v>1</v>
      </c>
      <c r="D14" t="str">
        <f>INDEX(Лист1!$B$4:$B$20,MOD((ROW()-2),ROWS(Лист1!$C$4:$N$20))+1)</f>
        <v>л</v>
      </c>
      <c r="E14">
        <f>SUMPRODUCT(Лист1!$C$4:$N$20*(Лист1!$B$4:$B$20=Лист2!D14)*(Лист1!$C$3:$N$3=Лист2!C14)*((COLUMN(Лист1!$C:$N)-1)=MATCH(B14,Лист1!$C$2:$N$2)+C14))</f>
        <v>550</v>
      </c>
      <c r="G14" s="50">
        <v>9</v>
      </c>
      <c r="H14" s="19" t="s">
        <v>14</v>
      </c>
      <c r="I14" s="24">
        <v>1220</v>
      </c>
      <c r="J14" s="16">
        <v>0</v>
      </c>
      <c r="K14" s="25">
        <v>0</v>
      </c>
      <c r="L14" s="24">
        <v>1100</v>
      </c>
      <c r="M14" s="16">
        <v>0</v>
      </c>
      <c r="N14" s="25">
        <v>0</v>
      </c>
      <c r="O14" s="24">
        <v>440</v>
      </c>
      <c r="P14" s="16">
        <v>0</v>
      </c>
      <c r="Q14" s="25">
        <v>0</v>
      </c>
      <c r="R14" s="16">
        <v>300</v>
      </c>
      <c r="S14" s="16">
        <v>0</v>
      </c>
      <c r="T14" s="25">
        <v>0</v>
      </c>
    </row>
    <row r="15" spans="1:20">
      <c r="A15">
        <f>MOD((ROW()-2),ROWS(Лист1!$C$4:$N$20))+1</f>
        <v>14</v>
      </c>
      <c r="B15" t="str">
        <f>INDEX(Лист1!$C$2:$N$2,,TRUNC((ROW()-2)/ROWS(Лист1!$C$4:$N$20)/3)*3+1)</f>
        <v>Фирма 1</v>
      </c>
      <c r="C15">
        <f>COUNTIFS($B$1:B15,B15,$D$1:D15,D15)</f>
        <v>1</v>
      </c>
      <c r="D15" t="str">
        <f>INDEX(Лист1!$B$4:$B$20,MOD((ROW()-2),ROWS(Лист1!$C$4:$N$20))+1)</f>
        <v>м</v>
      </c>
      <c r="E15">
        <f>SUMPRODUCT(Лист1!$C$4:$N$20*(Лист1!$B$4:$B$20=Лист2!D15)*(Лист1!$C$3:$N$3=Лист2!C15)*((COLUMN(Лист1!$C:$N)-1)=MATCH(B15,Лист1!$C$2:$N$2)+C15))</f>
        <v>425</v>
      </c>
      <c r="G15" s="50">
        <v>10</v>
      </c>
      <c r="H15" s="19" t="s">
        <v>15</v>
      </c>
      <c r="I15" s="24">
        <v>0</v>
      </c>
      <c r="J15" s="16">
        <v>0</v>
      </c>
      <c r="K15" s="25">
        <v>0</v>
      </c>
      <c r="L15" s="24">
        <v>0</v>
      </c>
      <c r="M15" s="16">
        <v>0</v>
      </c>
      <c r="N15" s="25">
        <v>0</v>
      </c>
      <c r="O15" s="24">
        <v>0</v>
      </c>
      <c r="P15" s="16">
        <v>0</v>
      </c>
      <c r="Q15" s="25">
        <v>0</v>
      </c>
      <c r="R15" s="16">
        <v>0</v>
      </c>
      <c r="S15" s="16">
        <v>456</v>
      </c>
      <c r="T15" s="25">
        <v>0</v>
      </c>
    </row>
    <row r="16" spans="1:20">
      <c r="A16">
        <f>MOD((ROW()-2),ROWS(Лист1!$C$4:$N$20))+1</f>
        <v>15</v>
      </c>
      <c r="B16" t="str">
        <f>INDEX(Лист1!$C$2:$N$2,,TRUNC((ROW()-2)/ROWS(Лист1!$C$4:$N$20)/3)*3+1)</f>
        <v>Фирма 1</v>
      </c>
      <c r="C16">
        <f>COUNTIFS($B$1:B16,B16,$D$1:D16,D16)</f>
        <v>1</v>
      </c>
      <c r="D16" t="str">
        <f>INDEX(Лист1!$B$4:$B$20,MOD((ROW()-2),ROWS(Лист1!$C$4:$N$20))+1)</f>
        <v>н</v>
      </c>
      <c r="E16">
        <f>SUMPRODUCT(Лист1!$C$4:$N$20*(Лист1!$B$4:$B$20=Лист2!D16)*(Лист1!$C$3:$N$3=Лист2!C16)*((COLUMN(Лист1!$C:$N)-1)=MATCH(B16,Лист1!$C$2:$N$2)+C16))</f>
        <v>60</v>
      </c>
      <c r="G16" s="50">
        <v>11</v>
      </c>
      <c r="H16" s="19" t="s">
        <v>16</v>
      </c>
      <c r="I16" s="24">
        <v>0</v>
      </c>
      <c r="J16" s="16">
        <v>76</v>
      </c>
      <c r="K16" s="25">
        <v>0</v>
      </c>
      <c r="L16" s="24">
        <v>0</v>
      </c>
      <c r="M16" s="16">
        <v>0</v>
      </c>
      <c r="N16" s="25">
        <v>0</v>
      </c>
      <c r="O16" s="24">
        <v>0</v>
      </c>
      <c r="P16" s="16">
        <v>0</v>
      </c>
      <c r="Q16" s="25">
        <v>0</v>
      </c>
      <c r="R16" s="16">
        <v>960</v>
      </c>
      <c r="S16" s="16">
        <v>0</v>
      </c>
      <c r="T16" s="25">
        <v>0</v>
      </c>
    </row>
    <row r="17" spans="1:20">
      <c r="A17">
        <f>MOD((ROW()-2),ROWS(Лист1!$C$4:$N$20))+1</f>
        <v>16</v>
      </c>
      <c r="B17" t="str">
        <f>INDEX(Лист1!$C$2:$N$2,,TRUNC((ROW()-2)/ROWS(Лист1!$C$4:$N$20)/3)*3+1)</f>
        <v>Фирма 1</v>
      </c>
      <c r="C17">
        <f>COUNTIFS($B$1:B17,B17,$D$1:D17,D17)</f>
        <v>1</v>
      </c>
      <c r="D17" t="str">
        <f>INDEX(Лист1!$B$4:$B$20,MOD((ROW()-2),ROWS(Лист1!$C$4:$N$20))+1)</f>
        <v>о</v>
      </c>
      <c r="E17">
        <f>SUMPRODUCT(Лист1!$C$4:$N$20*(Лист1!$B$4:$B$20=Лист2!D17)*(Лист1!$C$3:$N$3=Лист2!C17)*((COLUMN(Лист1!$C:$N)-1)=MATCH(B17,Лист1!$C$2:$N$2)+C17))</f>
        <v>980</v>
      </c>
      <c r="G17" s="50">
        <v>12</v>
      </c>
      <c r="H17" s="19" t="s">
        <v>17</v>
      </c>
      <c r="I17" s="24">
        <v>0</v>
      </c>
      <c r="J17" s="16">
        <v>0</v>
      </c>
      <c r="K17" s="25">
        <v>0</v>
      </c>
      <c r="L17" s="24">
        <v>0</v>
      </c>
      <c r="M17" s="16">
        <v>0</v>
      </c>
      <c r="N17" s="25">
        <v>0</v>
      </c>
      <c r="O17" s="24">
        <v>245</v>
      </c>
      <c r="P17" s="16">
        <v>0</v>
      </c>
      <c r="Q17" s="25">
        <v>0</v>
      </c>
      <c r="R17" s="16">
        <v>0</v>
      </c>
      <c r="S17" s="16">
        <v>0</v>
      </c>
      <c r="T17" s="25">
        <v>0</v>
      </c>
    </row>
    <row r="18" spans="1:20">
      <c r="A18">
        <f>MOD((ROW()-2),ROWS(Лист1!$C$4:$N$20))+1</f>
        <v>17</v>
      </c>
      <c r="B18" t="str">
        <f>INDEX(Лист1!$C$2:$N$2,,TRUNC((ROW()-2)/ROWS(Лист1!$C$4:$N$20)/3)*3+1)</f>
        <v>Фирма 1</v>
      </c>
      <c r="C18">
        <f>COUNTIFS($B$1:B18,B18,$D$1:D18,D18)</f>
        <v>1</v>
      </c>
      <c r="D18" t="str">
        <f>INDEX(Лист1!$B$4:$B$20,MOD((ROW()-2),ROWS(Лист1!$C$4:$N$20))+1)</f>
        <v>п</v>
      </c>
      <c r="E18">
        <f>SUMPRODUCT(Лист1!$C$4:$N$20*(Лист1!$B$4:$B$20=Лист2!D18)*(Лист1!$C$3:$N$3=Лист2!C18)*((COLUMN(Лист1!$C:$N)-1)=MATCH(B18,Лист1!$C$2:$N$2)+C18))</f>
        <v>0</v>
      </c>
      <c r="G18" s="50">
        <v>13</v>
      </c>
      <c r="H18" s="19" t="s">
        <v>18</v>
      </c>
      <c r="I18" s="24">
        <v>550</v>
      </c>
      <c r="J18" s="16">
        <v>0</v>
      </c>
      <c r="K18" s="25">
        <v>0</v>
      </c>
      <c r="L18" s="24">
        <v>0</v>
      </c>
      <c r="M18" s="16">
        <v>0</v>
      </c>
      <c r="N18" s="25">
        <v>0</v>
      </c>
      <c r="O18" s="24">
        <v>0</v>
      </c>
      <c r="P18" s="16">
        <v>0</v>
      </c>
      <c r="Q18" s="25">
        <v>0</v>
      </c>
      <c r="R18" s="16">
        <v>0</v>
      </c>
      <c r="S18" s="16">
        <v>0</v>
      </c>
      <c r="T18" s="25">
        <v>0</v>
      </c>
    </row>
    <row r="19" spans="1:20">
      <c r="A19">
        <f>MOD((ROW()-2),ROWS(Лист1!$C$4:$N$20))+1</f>
        <v>1</v>
      </c>
      <c r="B19" t="str">
        <f>INDEX(Лист1!$C$2:$N$2,,TRUNC((ROW()-2)/ROWS(Лист1!$C$4:$N$20)/3)*3+1)</f>
        <v>Фирма 1</v>
      </c>
      <c r="C19">
        <f>COUNTIFS($B$1:B19,B19,$D$1:D19,D19)</f>
        <v>2</v>
      </c>
      <c r="D19" t="str">
        <f>INDEX(Лист1!$B$4:$B$20,MOD((ROW()-2),ROWS(Лист1!$C$4:$N$20))+1)</f>
        <v>а</v>
      </c>
      <c r="E19">
        <f>SUMPRODUCT(Лист1!$C$4:$N$20*(Лист1!$B$4:$B$20=Лист2!D19)*(Лист1!$C$3:$N$3=Лист2!C19)*((COLUMN(Лист1!$C:$N)-1)=MATCH(B19,Лист1!$C$2:$N$2)+C19))</f>
        <v>0</v>
      </c>
      <c r="G19" s="50">
        <v>14</v>
      </c>
      <c r="H19" s="19" t="s">
        <v>19</v>
      </c>
      <c r="I19" s="24">
        <v>425</v>
      </c>
      <c r="J19" s="16">
        <v>0</v>
      </c>
      <c r="K19" s="25">
        <v>0</v>
      </c>
      <c r="L19" s="24">
        <v>0</v>
      </c>
      <c r="M19" s="16">
        <v>0</v>
      </c>
      <c r="N19" s="25">
        <v>0</v>
      </c>
      <c r="O19" s="24">
        <v>175</v>
      </c>
      <c r="P19" s="16">
        <v>0</v>
      </c>
      <c r="Q19" s="25">
        <v>0</v>
      </c>
      <c r="R19" s="16">
        <v>0</v>
      </c>
      <c r="S19" s="16">
        <v>0</v>
      </c>
      <c r="T19" s="25">
        <v>0</v>
      </c>
    </row>
    <row r="20" spans="1:20">
      <c r="A20">
        <f>MOD((ROW()-2),ROWS(Лист1!$C$4:$N$20))+1</f>
        <v>2</v>
      </c>
      <c r="B20" t="str">
        <f>INDEX(Лист1!$C$2:$N$2,,TRUNC((ROW()-2)/ROWS(Лист1!$C$4:$N$20)/3)*3+1)</f>
        <v>Фирма 1</v>
      </c>
      <c r="C20">
        <f>COUNTIFS($B$1:B20,B20,$D$1:D20,D20)</f>
        <v>2</v>
      </c>
      <c r="D20" t="str">
        <f>INDEX(Лист1!$B$4:$B$20,MOD((ROW()-2),ROWS(Лист1!$C$4:$N$20))+1)</f>
        <v>б</v>
      </c>
      <c r="E20">
        <f>SUMPRODUCT(Лист1!$C$4:$N$20*(Лист1!$B$4:$B$20=Лист2!D20)*(Лист1!$C$3:$N$3=Лист2!C20)*((COLUMN(Лист1!$C:$N)-1)=MATCH(B20,Лист1!$C$2:$N$2)+C20))</f>
        <v>0</v>
      </c>
      <c r="G20" s="50">
        <v>15</v>
      </c>
      <c r="H20" s="19" t="s">
        <v>20</v>
      </c>
      <c r="I20" s="24">
        <v>60</v>
      </c>
      <c r="J20" s="16">
        <v>0</v>
      </c>
      <c r="K20" s="25">
        <v>0</v>
      </c>
      <c r="L20" s="24">
        <v>0</v>
      </c>
      <c r="M20" s="16">
        <v>0</v>
      </c>
      <c r="N20" s="25">
        <v>0</v>
      </c>
      <c r="O20" s="24">
        <v>470</v>
      </c>
      <c r="P20" s="16">
        <v>0</v>
      </c>
      <c r="Q20" s="25">
        <v>0</v>
      </c>
      <c r="R20" s="16">
        <v>380</v>
      </c>
      <c r="S20" s="16">
        <v>0</v>
      </c>
      <c r="T20" s="25">
        <v>0</v>
      </c>
    </row>
    <row r="21" spans="1:20">
      <c r="A21">
        <f>MOD((ROW()-2),ROWS(Лист1!$C$4:$N$20))+1</f>
        <v>3</v>
      </c>
      <c r="B21" t="str">
        <f>INDEX(Лист1!$C$2:$N$2,,TRUNC((ROW()-2)/ROWS(Лист1!$C$4:$N$20)/3)*3+1)</f>
        <v>Фирма 1</v>
      </c>
      <c r="C21">
        <f>COUNTIFS($B$1:B21,B21,$D$1:D21,D21)</f>
        <v>2</v>
      </c>
      <c r="D21" t="str">
        <f>INDEX(Лист1!$B$4:$B$20,MOD((ROW()-2),ROWS(Лист1!$C$4:$N$20))+1)</f>
        <v>в</v>
      </c>
      <c r="E21">
        <f>SUMPRODUCT(Лист1!$C$4:$N$20*(Лист1!$B$4:$B$20=Лист2!D21)*(Лист1!$C$3:$N$3=Лист2!C21)*((COLUMN(Лист1!$C:$N)-1)=MATCH(B21,Лист1!$C$2:$N$2)+C21))</f>
        <v>0</v>
      </c>
      <c r="G21" s="50">
        <v>16</v>
      </c>
      <c r="H21" s="19" t="s">
        <v>21</v>
      </c>
      <c r="I21" s="24">
        <v>980</v>
      </c>
      <c r="J21" s="16">
        <v>0</v>
      </c>
      <c r="K21" s="25">
        <v>0</v>
      </c>
      <c r="L21" s="24">
        <v>1075</v>
      </c>
      <c r="M21" s="16">
        <v>0</v>
      </c>
      <c r="N21" s="25">
        <v>0</v>
      </c>
      <c r="O21" s="24">
        <v>400</v>
      </c>
      <c r="P21" s="16">
        <v>0</v>
      </c>
      <c r="Q21" s="25">
        <v>0</v>
      </c>
      <c r="R21" s="16">
        <v>0</v>
      </c>
      <c r="S21" s="16">
        <v>0</v>
      </c>
      <c r="T21" s="25">
        <v>0</v>
      </c>
    </row>
    <row r="22" spans="1:20" ht="13.8" thickBot="1">
      <c r="A22">
        <f>MOD((ROW()-2),ROWS(Лист1!$C$4:$N$20))+1</f>
        <v>4</v>
      </c>
      <c r="B22" t="str">
        <f>INDEX(Лист1!$C$2:$N$2,,TRUNC((ROW()-2)/ROWS(Лист1!$C$4:$N$20)/3)*3+1)</f>
        <v>Фирма 1</v>
      </c>
      <c r="C22">
        <f>COUNTIFS($B$1:B22,B22,$D$1:D22,D22)</f>
        <v>2</v>
      </c>
      <c r="D22" t="str">
        <f>INDEX(Лист1!$B$4:$B$20,MOD((ROW()-2),ROWS(Лист1!$C$4:$N$20))+1)</f>
        <v>г</v>
      </c>
      <c r="E22">
        <f>SUMPRODUCT(Лист1!$C$4:$N$20*(Лист1!$B$4:$B$20=Лист2!D22)*(Лист1!$C$3:$N$3=Лист2!C22)*((COLUMN(Лист1!$C:$N)-1)=MATCH(B22,Лист1!$C$2:$N$2)+C22))</f>
        <v>0</v>
      </c>
      <c r="G22" s="51">
        <v>17</v>
      </c>
      <c r="H22" s="20" t="s">
        <v>22</v>
      </c>
      <c r="I22" s="27">
        <v>0</v>
      </c>
      <c r="J22" s="17">
        <v>0</v>
      </c>
      <c r="K22" s="28">
        <v>0</v>
      </c>
      <c r="L22" s="27">
        <v>0</v>
      </c>
      <c r="M22" s="17">
        <v>0</v>
      </c>
      <c r="N22" s="28">
        <v>0</v>
      </c>
      <c r="O22" s="27">
        <v>0</v>
      </c>
      <c r="P22" s="17">
        <v>0</v>
      </c>
      <c r="Q22" s="28">
        <v>0</v>
      </c>
      <c r="R22" s="17">
        <v>0</v>
      </c>
      <c r="S22" s="17">
        <v>0</v>
      </c>
      <c r="T22" s="28">
        <v>0</v>
      </c>
    </row>
    <row r="23" spans="1:20" ht="13.8" customHeight="1" thickBot="1">
      <c r="A23">
        <f>MOD((ROW()-2),ROWS(Лист1!$C$4:$N$20))+1</f>
        <v>5</v>
      </c>
      <c r="B23" t="str">
        <f>INDEX(Лист1!$C$2:$N$2,,TRUNC((ROW()-2)/ROWS(Лист1!$C$4:$N$20)/3)*3+1)</f>
        <v>Фирма 1</v>
      </c>
      <c r="C23">
        <f>COUNTIFS($B$1:B23,B23,$D$1:D23,D23)</f>
        <v>2</v>
      </c>
      <c r="D23" t="str">
        <f>INDEX(Лист1!$B$4:$B$20,MOD((ROW()-2),ROWS(Лист1!$C$4:$N$20))+1)</f>
        <v>д</v>
      </c>
      <c r="E23">
        <f>SUMPRODUCT(Лист1!$C$4:$N$20*(Лист1!$B$4:$B$20=Лист2!D23)*(Лист1!$C$3:$N$3=Лист2!C23)*((COLUMN(Лист1!$C:$N)-1)=MATCH(B23,Лист1!$C$2:$N$2)+C23))</f>
        <v>563</v>
      </c>
      <c r="G23" s="47" t="s">
        <v>8</v>
      </c>
      <c r="H23" s="46"/>
      <c r="I23" s="33">
        <v>7410</v>
      </c>
      <c r="J23" s="34">
        <v>639</v>
      </c>
      <c r="K23" s="35">
        <v>789</v>
      </c>
      <c r="L23" s="33">
        <v>5375</v>
      </c>
      <c r="M23" s="34">
        <v>56</v>
      </c>
      <c r="N23" s="35">
        <v>68</v>
      </c>
      <c r="O23" s="33">
        <v>4600</v>
      </c>
      <c r="P23" s="34">
        <v>45</v>
      </c>
      <c r="Q23" s="35">
        <v>0</v>
      </c>
      <c r="R23" s="33">
        <v>3290</v>
      </c>
      <c r="S23" s="34">
        <v>912</v>
      </c>
      <c r="T23" s="35">
        <v>78</v>
      </c>
    </row>
    <row r="24" spans="1:20">
      <c r="A24">
        <f>MOD((ROW()-2),ROWS(Лист1!$C$4:$N$20))+1</f>
        <v>6</v>
      </c>
      <c r="B24" t="str">
        <f>INDEX(Лист1!$C$2:$N$2,,TRUNC((ROW()-2)/ROWS(Лист1!$C$4:$N$20)/3)*3+1)</f>
        <v>Фирма 1</v>
      </c>
      <c r="C24">
        <f>COUNTIFS($B$1:B24,B24,$D$1:D24,D24)</f>
        <v>2</v>
      </c>
      <c r="D24" t="str">
        <f>INDEX(Лист1!$B$4:$B$20,MOD((ROW()-2),ROWS(Лист1!$C$4:$N$20))+1)</f>
        <v>е</v>
      </c>
      <c r="E24">
        <f>SUMPRODUCT(Лист1!$C$4:$N$20*(Лист1!$B$4:$B$20=Лист2!D24)*(Лист1!$C$3:$N$3=Лист2!C24)*((COLUMN(Лист1!$C:$N)-1)=MATCH(B24,Лист1!$C$2:$N$2)+C24))</f>
        <v>0</v>
      </c>
    </row>
    <row r="25" spans="1:20">
      <c r="A25">
        <f>MOD((ROW()-2),ROWS(Лист1!$C$4:$N$20))+1</f>
        <v>7</v>
      </c>
      <c r="B25" t="str">
        <f>INDEX(Лист1!$C$2:$N$2,,TRUNC((ROW()-2)/ROWS(Лист1!$C$4:$N$20)/3)*3+1)</f>
        <v>Фирма 1</v>
      </c>
      <c r="C25">
        <f>COUNTIFS($B$1:B25,B25,$D$1:D25,D25)</f>
        <v>2</v>
      </c>
      <c r="D25" t="str">
        <f>INDEX(Лист1!$B$4:$B$20,MOD((ROW()-2),ROWS(Лист1!$C$4:$N$20))+1)</f>
        <v>ё</v>
      </c>
      <c r="E25">
        <f>SUMPRODUCT(Лист1!$C$4:$N$20*(Лист1!$B$4:$B$20=Лист2!D25)*(Лист1!$C$3:$N$3=Лист2!C25)*((COLUMN(Лист1!$C:$N)-1)=MATCH(B25,Лист1!$C$2:$N$2)+C25))</f>
        <v>0</v>
      </c>
    </row>
    <row r="26" spans="1:20">
      <c r="A26">
        <f>MOD((ROW()-2),ROWS(Лист1!$C$4:$N$20))+1</f>
        <v>8</v>
      </c>
      <c r="B26" t="str">
        <f>INDEX(Лист1!$C$2:$N$2,,TRUNC((ROW()-2)/ROWS(Лист1!$C$4:$N$20)/3)*3+1)</f>
        <v>Фирма 1</v>
      </c>
      <c r="C26">
        <f>COUNTIFS($B$1:B26,B26,$D$1:D26,D26)</f>
        <v>2</v>
      </c>
      <c r="D26" t="str">
        <f>INDEX(Лист1!$B$4:$B$20,MOD((ROW()-2),ROWS(Лист1!$C$4:$N$20))+1)</f>
        <v>ж</v>
      </c>
      <c r="E26">
        <f>SUMPRODUCT(Лист1!$C$4:$N$20*(Лист1!$B$4:$B$20=Лист2!D26)*(Лист1!$C$3:$N$3=Лист2!C26)*((COLUMN(Лист1!$C:$N)-1)=MATCH(B26,Лист1!$C$2:$N$2)+C26))</f>
        <v>0</v>
      </c>
    </row>
    <row r="27" spans="1:20">
      <c r="A27">
        <f>MOD((ROW()-2),ROWS(Лист1!$C$4:$N$20))+1</f>
        <v>9</v>
      </c>
      <c r="B27" t="str">
        <f>INDEX(Лист1!$C$2:$N$2,,TRUNC((ROW()-2)/ROWS(Лист1!$C$4:$N$20)/3)*3+1)</f>
        <v>Фирма 1</v>
      </c>
      <c r="C27">
        <f>COUNTIFS($B$1:B27,B27,$D$1:D27,D27)</f>
        <v>2</v>
      </c>
      <c r="D27" t="str">
        <f>INDEX(Лист1!$B$4:$B$20,MOD((ROW()-2),ROWS(Лист1!$C$4:$N$20))+1)</f>
        <v>з</v>
      </c>
      <c r="E27">
        <f>SUMPRODUCT(Лист1!$C$4:$N$20*(Лист1!$B$4:$B$20=Лист2!D27)*(Лист1!$C$3:$N$3=Лист2!C27)*((COLUMN(Лист1!$C:$N)-1)=MATCH(B27,Лист1!$C$2:$N$2)+C27))</f>
        <v>0</v>
      </c>
    </row>
    <row r="28" spans="1:20">
      <c r="A28">
        <f>MOD((ROW()-2),ROWS(Лист1!$C$4:$N$20))+1</f>
        <v>10</v>
      </c>
      <c r="B28" t="str">
        <f>INDEX(Лист1!$C$2:$N$2,,TRUNC((ROW()-2)/ROWS(Лист1!$C$4:$N$20)/3)*3+1)</f>
        <v>Фирма 1</v>
      </c>
      <c r="C28">
        <f>COUNTIFS($B$1:B28,B28,$D$1:D28,D28)</f>
        <v>2</v>
      </c>
      <c r="D28" t="str">
        <f>INDEX(Лист1!$B$4:$B$20,MOD((ROW()-2),ROWS(Лист1!$C$4:$N$20))+1)</f>
        <v>и</v>
      </c>
      <c r="E28">
        <f>SUMPRODUCT(Лист1!$C$4:$N$20*(Лист1!$B$4:$B$20=Лист2!D28)*(Лист1!$C$3:$N$3=Лист2!C28)*((COLUMN(Лист1!$C:$N)-1)=MATCH(B28,Лист1!$C$2:$N$2)+C28))</f>
        <v>0</v>
      </c>
    </row>
    <row r="29" spans="1:20">
      <c r="A29">
        <f>MOD((ROW()-2),ROWS(Лист1!$C$4:$N$20))+1</f>
        <v>11</v>
      </c>
      <c r="B29" t="str">
        <f>INDEX(Лист1!$C$2:$N$2,,TRUNC((ROW()-2)/ROWS(Лист1!$C$4:$N$20)/3)*3+1)</f>
        <v>Фирма 1</v>
      </c>
      <c r="C29">
        <f>COUNTIFS($B$1:B29,B29,$D$1:D29,D29)</f>
        <v>2</v>
      </c>
      <c r="D29" t="str">
        <f>INDEX(Лист1!$B$4:$B$20,MOD((ROW()-2),ROWS(Лист1!$C$4:$N$20))+1)</f>
        <v>й</v>
      </c>
      <c r="E29">
        <f>SUMPRODUCT(Лист1!$C$4:$N$20*(Лист1!$B$4:$B$20=Лист2!D29)*(Лист1!$C$3:$N$3=Лист2!C29)*((COLUMN(Лист1!$C:$N)-1)=MATCH(B29,Лист1!$C$2:$N$2)+C29))</f>
        <v>76</v>
      </c>
    </row>
    <row r="30" spans="1:20">
      <c r="A30">
        <f>MOD((ROW()-2),ROWS(Лист1!$C$4:$N$20))+1</f>
        <v>12</v>
      </c>
      <c r="B30" t="str">
        <f>INDEX(Лист1!$C$2:$N$2,,TRUNC((ROW()-2)/ROWS(Лист1!$C$4:$N$20)/3)*3+1)</f>
        <v>Фирма 1</v>
      </c>
      <c r="C30">
        <f>COUNTIFS($B$1:B30,B30,$D$1:D30,D30)</f>
        <v>2</v>
      </c>
      <c r="D30" t="str">
        <f>INDEX(Лист1!$B$4:$B$20,MOD((ROW()-2),ROWS(Лист1!$C$4:$N$20))+1)</f>
        <v>к</v>
      </c>
      <c r="E30">
        <f>SUMPRODUCT(Лист1!$C$4:$N$20*(Лист1!$B$4:$B$20=Лист2!D30)*(Лист1!$C$3:$N$3=Лист2!C30)*((COLUMN(Лист1!$C:$N)-1)=MATCH(B30,Лист1!$C$2:$N$2)+C30))</f>
        <v>0</v>
      </c>
    </row>
    <row r="31" spans="1:20">
      <c r="A31">
        <f>MOD((ROW()-2),ROWS(Лист1!$C$4:$N$20))+1</f>
        <v>13</v>
      </c>
      <c r="B31" t="str">
        <f>INDEX(Лист1!$C$2:$N$2,,TRUNC((ROW()-2)/ROWS(Лист1!$C$4:$N$20)/3)*3+1)</f>
        <v>Фирма 1</v>
      </c>
      <c r="C31">
        <f>COUNTIFS($B$1:B31,B31,$D$1:D31,D31)</f>
        <v>2</v>
      </c>
      <c r="D31" t="str">
        <f>INDEX(Лист1!$B$4:$B$20,MOD((ROW()-2),ROWS(Лист1!$C$4:$N$20))+1)</f>
        <v>л</v>
      </c>
      <c r="E31">
        <f>SUMPRODUCT(Лист1!$C$4:$N$20*(Лист1!$B$4:$B$20=Лист2!D31)*(Лист1!$C$3:$N$3=Лист2!C31)*((COLUMN(Лист1!$C:$N)-1)=MATCH(B31,Лист1!$C$2:$N$2)+C31))</f>
        <v>0</v>
      </c>
    </row>
    <row r="32" spans="1:20">
      <c r="A32">
        <f>MOD((ROW()-2),ROWS(Лист1!$C$4:$N$20))+1</f>
        <v>14</v>
      </c>
      <c r="B32" t="str">
        <f>INDEX(Лист1!$C$2:$N$2,,TRUNC((ROW()-2)/ROWS(Лист1!$C$4:$N$20)/3)*3+1)</f>
        <v>Фирма 1</v>
      </c>
      <c r="C32">
        <f>COUNTIFS($B$1:B32,B32,$D$1:D32,D32)</f>
        <v>2</v>
      </c>
      <c r="D32" t="str">
        <f>INDEX(Лист1!$B$4:$B$20,MOD((ROW()-2),ROWS(Лист1!$C$4:$N$20))+1)</f>
        <v>м</v>
      </c>
      <c r="E32">
        <f>SUMPRODUCT(Лист1!$C$4:$N$20*(Лист1!$B$4:$B$20=Лист2!D32)*(Лист1!$C$3:$N$3=Лист2!C32)*((COLUMN(Лист1!$C:$N)-1)=MATCH(B32,Лист1!$C$2:$N$2)+C32))</f>
        <v>0</v>
      </c>
    </row>
    <row r="33" spans="1:5">
      <c r="A33">
        <f>MOD((ROW()-2),ROWS(Лист1!$C$4:$N$20))+1</f>
        <v>15</v>
      </c>
      <c r="B33" t="str">
        <f>INDEX(Лист1!$C$2:$N$2,,TRUNC((ROW()-2)/ROWS(Лист1!$C$4:$N$20)/3)*3+1)</f>
        <v>Фирма 1</v>
      </c>
      <c r="C33">
        <f>COUNTIFS($B$1:B33,B33,$D$1:D33,D33)</f>
        <v>2</v>
      </c>
      <c r="D33" t="str">
        <f>INDEX(Лист1!$B$4:$B$20,MOD((ROW()-2),ROWS(Лист1!$C$4:$N$20))+1)</f>
        <v>н</v>
      </c>
      <c r="E33">
        <f>SUMPRODUCT(Лист1!$C$4:$N$20*(Лист1!$B$4:$B$20=Лист2!D33)*(Лист1!$C$3:$N$3=Лист2!C33)*((COLUMN(Лист1!$C:$N)-1)=MATCH(B33,Лист1!$C$2:$N$2)+C33))</f>
        <v>0</v>
      </c>
    </row>
    <row r="34" spans="1:5">
      <c r="A34">
        <f>MOD((ROW()-2),ROWS(Лист1!$C$4:$N$20))+1</f>
        <v>16</v>
      </c>
      <c r="B34" t="str">
        <f>INDEX(Лист1!$C$2:$N$2,,TRUNC((ROW()-2)/ROWS(Лист1!$C$4:$N$20)/3)*3+1)</f>
        <v>Фирма 1</v>
      </c>
      <c r="C34">
        <f>COUNTIFS($B$1:B34,B34,$D$1:D34,D34)</f>
        <v>2</v>
      </c>
      <c r="D34" t="str">
        <f>INDEX(Лист1!$B$4:$B$20,MOD((ROW()-2),ROWS(Лист1!$C$4:$N$20))+1)</f>
        <v>о</v>
      </c>
      <c r="E34">
        <f>SUMPRODUCT(Лист1!$C$4:$N$20*(Лист1!$B$4:$B$20=Лист2!D34)*(Лист1!$C$3:$N$3=Лист2!C34)*((COLUMN(Лист1!$C:$N)-1)=MATCH(B34,Лист1!$C$2:$N$2)+C34))</f>
        <v>0</v>
      </c>
    </row>
    <row r="35" spans="1:5">
      <c r="A35">
        <f>MOD((ROW()-2),ROWS(Лист1!$C$4:$N$20))+1</f>
        <v>17</v>
      </c>
      <c r="B35" t="str">
        <f>INDEX(Лист1!$C$2:$N$2,,TRUNC((ROW()-2)/ROWS(Лист1!$C$4:$N$20)/3)*3+1)</f>
        <v>Фирма 1</v>
      </c>
      <c r="C35">
        <f>COUNTIFS($B$1:B35,B35,$D$1:D35,D35)</f>
        <v>2</v>
      </c>
      <c r="D35" t="str">
        <f>INDEX(Лист1!$B$4:$B$20,MOD((ROW()-2),ROWS(Лист1!$C$4:$N$20))+1)</f>
        <v>п</v>
      </c>
      <c r="E35">
        <f>SUMPRODUCT(Лист1!$C$4:$N$20*(Лист1!$B$4:$B$20=Лист2!D35)*(Лист1!$C$3:$N$3=Лист2!C35)*((COLUMN(Лист1!$C:$N)-1)=MATCH(B35,Лист1!$C$2:$N$2)+C35))</f>
        <v>0</v>
      </c>
    </row>
    <row r="36" spans="1:5">
      <c r="A36">
        <f>MOD((ROW()-2),ROWS(Лист1!$C$4:$N$20))+1</f>
        <v>1</v>
      </c>
      <c r="B36" t="str">
        <f>INDEX(Лист1!$C$2:$N$2,,TRUNC((ROW()-2)/ROWS(Лист1!$C$4:$N$20)/3)*3+1)</f>
        <v>Фирма 1</v>
      </c>
      <c r="C36">
        <f>COUNTIFS($B$1:B36,B36,$D$1:D36,D36)</f>
        <v>3</v>
      </c>
      <c r="D36" t="str">
        <f>INDEX(Лист1!$B$4:$B$20,MOD((ROW()-2),ROWS(Лист1!$C$4:$N$20))+1)</f>
        <v>а</v>
      </c>
      <c r="E36">
        <f>SUMPRODUCT(Лист1!$C$4:$N$20*(Лист1!$B$4:$B$20=Лист2!D36)*(Лист1!$C$3:$N$3=Лист2!C36)*((COLUMN(Лист1!$C:$N)-1)=MATCH(B36,Лист1!$C$2:$N$2)+C36))</f>
        <v>0</v>
      </c>
    </row>
    <row r="37" spans="1:5">
      <c r="A37">
        <f>MOD((ROW()-2),ROWS(Лист1!$C$4:$N$20))+1</f>
        <v>2</v>
      </c>
      <c r="B37" t="str">
        <f>INDEX(Лист1!$C$2:$N$2,,TRUNC((ROW()-2)/ROWS(Лист1!$C$4:$N$20)/3)*3+1)</f>
        <v>Фирма 1</v>
      </c>
      <c r="C37">
        <f>COUNTIFS($B$1:B37,B37,$D$1:D37,D37)</f>
        <v>3</v>
      </c>
      <c r="D37" t="str">
        <f>INDEX(Лист1!$B$4:$B$20,MOD((ROW()-2),ROWS(Лист1!$C$4:$N$20))+1)</f>
        <v>б</v>
      </c>
      <c r="E37">
        <f>SUMPRODUCT(Лист1!$C$4:$N$20*(Лист1!$B$4:$B$20=Лист2!D37)*(Лист1!$C$3:$N$3=Лист2!C37)*((COLUMN(Лист1!$C:$N)-1)=MATCH(B37,Лист1!$C$2:$N$2)+C37))</f>
        <v>0</v>
      </c>
    </row>
    <row r="38" spans="1:5">
      <c r="A38">
        <f>MOD((ROW()-2),ROWS(Лист1!$C$4:$N$20))+1</f>
        <v>3</v>
      </c>
      <c r="B38" t="str">
        <f>INDEX(Лист1!$C$2:$N$2,,TRUNC((ROW()-2)/ROWS(Лист1!$C$4:$N$20)/3)*3+1)</f>
        <v>Фирма 1</v>
      </c>
      <c r="C38">
        <f>COUNTIFS($B$1:B38,B38,$D$1:D38,D38)</f>
        <v>3</v>
      </c>
      <c r="D38" t="str">
        <f>INDEX(Лист1!$B$4:$B$20,MOD((ROW()-2),ROWS(Лист1!$C$4:$N$20))+1)</f>
        <v>в</v>
      </c>
      <c r="E38">
        <f>SUMPRODUCT(Лист1!$C$4:$N$20*(Лист1!$B$4:$B$20=Лист2!D38)*(Лист1!$C$3:$N$3=Лист2!C38)*((COLUMN(Лист1!$C:$N)-1)=MATCH(B38,Лист1!$C$2:$N$2)+C38))</f>
        <v>0</v>
      </c>
    </row>
    <row r="39" spans="1:5">
      <c r="A39">
        <f>MOD((ROW()-2),ROWS(Лист1!$C$4:$N$20))+1</f>
        <v>4</v>
      </c>
      <c r="B39" t="str">
        <f>INDEX(Лист1!$C$2:$N$2,,TRUNC((ROW()-2)/ROWS(Лист1!$C$4:$N$20)/3)*3+1)</f>
        <v>Фирма 1</v>
      </c>
      <c r="C39">
        <f>COUNTIFS($B$1:B39,B39,$D$1:D39,D39)</f>
        <v>3</v>
      </c>
      <c r="D39" t="str">
        <f>INDEX(Лист1!$B$4:$B$20,MOD((ROW()-2),ROWS(Лист1!$C$4:$N$20))+1)</f>
        <v>г</v>
      </c>
      <c r="E39">
        <f>SUMPRODUCT(Лист1!$C$4:$N$20*(Лист1!$B$4:$B$20=Лист2!D39)*(Лист1!$C$3:$N$3=Лист2!C39)*((COLUMN(Лист1!$C:$N)-1)=MATCH(B39,Лист1!$C$2:$N$2)+C39))</f>
        <v>0</v>
      </c>
    </row>
    <row r="40" spans="1:5">
      <c r="A40">
        <f>MOD((ROW()-2),ROWS(Лист1!$C$4:$N$20))+1</f>
        <v>5</v>
      </c>
      <c r="B40" t="str">
        <f>INDEX(Лист1!$C$2:$N$2,,TRUNC((ROW()-2)/ROWS(Лист1!$C$4:$N$20)/3)*3+1)</f>
        <v>Фирма 1</v>
      </c>
      <c r="C40">
        <f>COUNTIFS($B$1:B40,B40,$D$1:D40,D40)</f>
        <v>3</v>
      </c>
      <c r="D40" t="str">
        <f>INDEX(Лист1!$B$4:$B$20,MOD((ROW()-2),ROWS(Лист1!$C$4:$N$20))+1)</f>
        <v>д</v>
      </c>
      <c r="E40">
        <f>SUMPRODUCT(Лист1!$C$4:$N$20*(Лист1!$B$4:$B$20=Лист2!D40)*(Лист1!$C$3:$N$3=Лист2!C40)*((COLUMN(Лист1!$C:$N)-1)=MATCH(B40,Лист1!$C$2:$N$2)+C40))</f>
        <v>0</v>
      </c>
    </row>
    <row r="41" spans="1:5">
      <c r="A41">
        <f>MOD((ROW()-2),ROWS(Лист1!$C$4:$N$20))+1</f>
        <v>6</v>
      </c>
      <c r="B41" t="str">
        <f>INDEX(Лист1!$C$2:$N$2,,TRUNC((ROW()-2)/ROWS(Лист1!$C$4:$N$20)/3)*3+1)</f>
        <v>Фирма 1</v>
      </c>
      <c r="C41">
        <f>COUNTIFS($B$1:B41,B41,$D$1:D41,D41)</f>
        <v>3</v>
      </c>
      <c r="D41" t="str">
        <f>INDEX(Лист1!$B$4:$B$20,MOD((ROW()-2),ROWS(Лист1!$C$4:$N$20))+1)</f>
        <v>е</v>
      </c>
      <c r="E41">
        <f>SUMPRODUCT(Лист1!$C$4:$N$20*(Лист1!$B$4:$B$20=Лист2!D41)*(Лист1!$C$3:$N$3=Лист2!C41)*((COLUMN(Лист1!$C:$N)-1)=MATCH(B41,Лист1!$C$2:$N$2)+C41))</f>
        <v>0</v>
      </c>
    </row>
    <row r="42" spans="1:5">
      <c r="A42">
        <f>MOD((ROW()-2),ROWS(Лист1!$C$4:$N$20))+1</f>
        <v>7</v>
      </c>
      <c r="B42" t="str">
        <f>INDEX(Лист1!$C$2:$N$2,,TRUNC((ROW()-2)/ROWS(Лист1!$C$4:$N$20)/3)*3+1)</f>
        <v>Фирма 1</v>
      </c>
      <c r="C42">
        <f>COUNTIFS($B$1:B42,B42,$D$1:D42,D42)</f>
        <v>3</v>
      </c>
      <c r="D42" t="str">
        <f>INDEX(Лист1!$B$4:$B$20,MOD((ROW()-2),ROWS(Лист1!$C$4:$N$20))+1)</f>
        <v>ё</v>
      </c>
      <c r="E42">
        <f>SUMPRODUCT(Лист1!$C$4:$N$20*(Лист1!$B$4:$B$20=Лист2!D42)*(Лист1!$C$3:$N$3=Лист2!C42)*((COLUMN(Лист1!$C:$N)-1)=MATCH(B42,Лист1!$C$2:$N$2)+C42))</f>
        <v>0</v>
      </c>
    </row>
    <row r="43" spans="1:5">
      <c r="A43">
        <f>MOD((ROW()-2),ROWS(Лист1!$C$4:$N$20))+1</f>
        <v>8</v>
      </c>
      <c r="B43" t="str">
        <f>INDEX(Лист1!$C$2:$N$2,,TRUNC((ROW()-2)/ROWS(Лист1!$C$4:$N$20)/3)*3+1)</f>
        <v>Фирма 1</v>
      </c>
      <c r="C43">
        <f>COUNTIFS($B$1:B43,B43,$D$1:D43,D43)</f>
        <v>3</v>
      </c>
      <c r="D43" t="str">
        <f>INDEX(Лист1!$B$4:$B$20,MOD((ROW()-2),ROWS(Лист1!$C$4:$N$20))+1)</f>
        <v>ж</v>
      </c>
      <c r="E43">
        <f>SUMPRODUCT(Лист1!$C$4:$N$20*(Лист1!$B$4:$B$20=Лист2!D43)*(Лист1!$C$3:$N$3=Лист2!C43)*((COLUMN(Лист1!$C:$N)-1)=MATCH(B43,Лист1!$C$2:$N$2)+C43))</f>
        <v>789</v>
      </c>
    </row>
    <row r="44" spans="1:5">
      <c r="A44">
        <f>MOD((ROW()-2),ROWS(Лист1!$C$4:$N$20))+1</f>
        <v>9</v>
      </c>
      <c r="B44" t="str">
        <f>INDEX(Лист1!$C$2:$N$2,,TRUNC((ROW()-2)/ROWS(Лист1!$C$4:$N$20)/3)*3+1)</f>
        <v>Фирма 1</v>
      </c>
      <c r="C44">
        <f>COUNTIFS($B$1:B44,B44,$D$1:D44,D44)</f>
        <v>3</v>
      </c>
      <c r="D44" t="str">
        <f>INDEX(Лист1!$B$4:$B$20,MOD((ROW()-2),ROWS(Лист1!$C$4:$N$20))+1)</f>
        <v>з</v>
      </c>
      <c r="E44">
        <f>SUMPRODUCT(Лист1!$C$4:$N$20*(Лист1!$B$4:$B$20=Лист2!D44)*(Лист1!$C$3:$N$3=Лист2!C44)*((COLUMN(Лист1!$C:$N)-1)=MATCH(B44,Лист1!$C$2:$N$2)+C44))</f>
        <v>0</v>
      </c>
    </row>
    <row r="45" spans="1:5">
      <c r="A45">
        <f>MOD((ROW()-2),ROWS(Лист1!$C$4:$N$20))+1</f>
        <v>10</v>
      </c>
      <c r="B45" t="str">
        <f>INDEX(Лист1!$C$2:$N$2,,TRUNC((ROW()-2)/ROWS(Лист1!$C$4:$N$20)/3)*3+1)</f>
        <v>Фирма 1</v>
      </c>
      <c r="C45">
        <f>COUNTIFS($B$1:B45,B45,$D$1:D45,D45)</f>
        <v>3</v>
      </c>
      <c r="D45" t="str">
        <f>INDEX(Лист1!$B$4:$B$20,MOD((ROW()-2),ROWS(Лист1!$C$4:$N$20))+1)</f>
        <v>и</v>
      </c>
      <c r="E45">
        <f>SUMPRODUCT(Лист1!$C$4:$N$20*(Лист1!$B$4:$B$20=Лист2!D45)*(Лист1!$C$3:$N$3=Лист2!C45)*((COLUMN(Лист1!$C:$N)-1)=MATCH(B45,Лист1!$C$2:$N$2)+C45))</f>
        <v>0</v>
      </c>
    </row>
    <row r="46" spans="1:5">
      <c r="A46">
        <f>MOD((ROW()-2),ROWS(Лист1!$C$4:$N$20))+1</f>
        <v>11</v>
      </c>
      <c r="B46" t="str">
        <f>INDEX(Лист1!$C$2:$N$2,,TRUNC((ROW()-2)/ROWS(Лист1!$C$4:$N$20)/3)*3+1)</f>
        <v>Фирма 1</v>
      </c>
      <c r="C46">
        <f>COUNTIFS($B$1:B46,B46,$D$1:D46,D46)</f>
        <v>3</v>
      </c>
      <c r="D46" t="str">
        <f>INDEX(Лист1!$B$4:$B$20,MOD((ROW()-2),ROWS(Лист1!$C$4:$N$20))+1)</f>
        <v>й</v>
      </c>
      <c r="E46">
        <f>SUMPRODUCT(Лист1!$C$4:$N$20*(Лист1!$B$4:$B$20=Лист2!D46)*(Лист1!$C$3:$N$3=Лист2!C46)*((COLUMN(Лист1!$C:$N)-1)=MATCH(B46,Лист1!$C$2:$N$2)+C46))</f>
        <v>0</v>
      </c>
    </row>
    <row r="47" spans="1:5">
      <c r="A47">
        <f>MOD((ROW()-2),ROWS(Лист1!$C$4:$N$20))+1</f>
        <v>12</v>
      </c>
      <c r="B47" t="str">
        <f>INDEX(Лист1!$C$2:$N$2,,TRUNC((ROW()-2)/ROWS(Лист1!$C$4:$N$20)/3)*3+1)</f>
        <v>Фирма 1</v>
      </c>
      <c r="C47">
        <f>COUNTIFS($B$1:B47,B47,$D$1:D47,D47)</f>
        <v>3</v>
      </c>
      <c r="D47" t="str">
        <f>INDEX(Лист1!$B$4:$B$20,MOD((ROW()-2),ROWS(Лист1!$C$4:$N$20))+1)</f>
        <v>к</v>
      </c>
      <c r="E47">
        <f>SUMPRODUCT(Лист1!$C$4:$N$20*(Лист1!$B$4:$B$20=Лист2!D47)*(Лист1!$C$3:$N$3=Лист2!C47)*((COLUMN(Лист1!$C:$N)-1)=MATCH(B47,Лист1!$C$2:$N$2)+C47))</f>
        <v>0</v>
      </c>
    </row>
    <row r="48" spans="1:5">
      <c r="A48">
        <f>MOD((ROW()-2),ROWS(Лист1!$C$4:$N$20))+1</f>
        <v>13</v>
      </c>
      <c r="B48" t="str">
        <f>INDEX(Лист1!$C$2:$N$2,,TRUNC((ROW()-2)/ROWS(Лист1!$C$4:$N$20)/3)*3+1)</f>
        <v>Фирма 1</v>
      </c>
      <c r="C48">
        <f>COUNTIFS($B$1:B48,B48,$D$1:D48,D48)</f>
        <v>3</v>
      </c>
      <c r="D48" t="str">
        <f>INDEX(Лист1!$B$4:$B$20,MOD((ROW()-2),ROWS(Лист1!$C$4:$N$20))+1)</f>
        <v>л</v>
      </c>
      <c r="E48">
        <f>SUMPRODUCT(Лист1!$C$4:$N$20*(Лист1!$B$4:$B$20=Лист2!D48)*(Лист1!$C$3:$N$3=Лист2!C48)*((COLUMN(Лист1!$C:$N)-1)=MATCH(B48,Лист1!$C$2:$N$2)+C48))</f>
        <v>0</v>
      </c>
    </row>
    <row r="49" spans="1:5">
      <c r="A49">
        <f>MOD((ROW()-2),ROWS(Лист1!$C$4:$N$20))+1</f>
        <v>14</v>
      </c>
      <c r="B49" t="str">
        <f>INDEX(Лист1!$C$2:$N$2,,TRUNC((ROW()-2)/ROWS(Лист1!$C$4:$N$20)/3)*3+1)</f>
        <v>Фирма 1</v>
      </c>
      <c r="C49">
        <f>COUNTIFS($B$1:B49,B49,$D$1:D49,D49)</f>
        <v>3</v>
      </c>
      <c r="D49" t="str">
        <f>INDEX(Лист1!$B$4:$B$20,MOD((ROW()-2),ROWS(Лист1!$C$4:$N$20))+1)</f>
        <v>м</v>
      </c>
      <c r="E49">
        <f>SUMPRODUCT(Лист1!$C$4:$N$20*(Лист1!$B$4:$B$20=Лист2!D49)*(Лист1!$C$3:$N$3=Лист2!C49)*((COLUMN(Лист1!$C:$N)-1)=MATCH(B49,Лист1!$C$2:$N$2)+C49))</f>
        <v>0</v>
      </c>
    </row>
    <row r="50" spans="1:5">
      <c r="A50">
        <f>MOD((ROW()-2),ROWS(Лист1!$C$4:$N$20))+1</f>
        <v>15</v>
      </c>
      <c r="B50" t="str">
        <f>INDEX(Лист1!$C$2:$N$2,,TRUNC((ROW()-2)/ROWS(Лист1!$C$4:$N$20)/3)*3+1)</f>
        <v>Фирма 1</v>
      </c>
      <c r="C50">
        <f>COUNTIFS($B$1:B50,B50,$D$1:D50,D50)</f>
        <v>3</v>
      </c>
      <c r="D50" t="str">
        <f>INDEX(Лист1!$B$4:$B$20,MOD((ROW()-2),ROWS(Лист1!$C$4:$N$20))+1)</f>
        <v>н</v>
      </c>
      <c r="E50">
        <f>SUMPRODUCT(Лист1!$C$4:$N$20*(Лист1!$B$4:$B$20=Лист2!D50)*(Лист1!$C$3:$N$3=Лист2!C50)*((COLUMN(Лист1!$C:$N)-1)=MATCH(B50,Лист1!$C$2:$N$2)+C50))</f>
        <v>0</v>
      </c>
    </row>
    <row r="51" spans="1:5">
      <c r="A51">
        <f>MOD((ROW()-2),ROWS(Лист1!$C$4:$N$20))+1</f>
        <v>16</v>
      </c>
      <c r="B51" t="str">
        <f>INDEX(Лист1!$C$2:$N$2,,TRUNC((ROW()-2)/ROWS(Лист1!$C$4:$N$20)/3)*3+1)</f>
        <v>Фирма 1</v>
      </c>
      <c r="C51">
        <f>COUNTIFS($B$1:B51,B51,$D$1:D51,D51)</f>
        <v>3</v>
      </c>
      <c r="D51" t="str">
        <f>INDEX(Лист1!$B$4:$B$20,MOD((ROW()-2),ROWS(Лист1!$C$4:$N$20))+1)</f>
        <v>о</v>
      </c>
      <c r="E51">
        <f>SUMPRODUCT(Лист1!$C$4:$N$20*(Лист1!$B$4:$B$20=Лист2!D51)*(Лист1!$C$3:$N$3=Лист2!C51)*((COLUMN(Лист1!$C:$N)-1)=MATCH(B51,Лист1!$C$2:$N$2)+C51))</f>
        <v>0</v>
      </c>
    </row>
    <row r="52" spans="1:5">
      <c r="A52">
        <f>MOD((ROW()-2),ROWS(Лист1!$C$4:$N$20))+1</f>
        <v>17</v>
      </c>
      <c r="B52" t="str">
        <f>INDEX(Лист1!$C$2:$N$2,,TRUNC((ROW()-2)/ROWS(Лист1!$C$4:$N$20)/3)*3+1)</f>
        <v>Фирма 1</v>
      </c>
      <c r="C52">
        <f>COUNTIFS($B$1:B52,B52,$D$1:D52,D52)</f>
        <v>3</v>
      </c>
      <c r="D52" t="str">
        <f>INDEX(Лист1!$B$4:$B$20,MOD((ROW()-2),ROWS(Лист1!$C$4:$N$20))+1)</f>
        <v>п</v>
      </c>
      <c r="E52">
        <f>SUMPRODUCT(Лист1!$C$4:$N$20*(Лист1!$B$4:$B$20=Лист2!D52)*(Лист1!$C$3:$N$3=Лист2!C52)*((COLUMN(Лист1!$C:$N)-1)=MATCH(B52,Лист1!$C$2:$N$2)+C52))</f>
        <v>0</v>
      </c>
    </row>
    <row r="53" spans="1:5">
      <c r="A53">
        <f>MOD((ROW()-2),ROWS(Лист1!$C$4:$N$20))+1</f>
        <v>1</v>
      </c>
      <c r="B53" t="str">
        <f>INDEX(Лист1!$C$2:$N$2,,TRUNC((ROW()-2)/ROWS(Лист1!$C$4:$N$20)/3)*3+1)</f>
        <v>Фирма 2</v>
      </c>
      <c r="C53">
        <f>COUNTIFS($B$1:B53,B53,$D$1:D53,D53)</f>
        <v>1</v>
      </c>
      <c r="D53" t="str">
        <f>INDEX(Лист1!$B$4:$B$20,MOD((ROW()-2),ROWS(Лист1!$C$4:$N$20))+1)</f>
        <v>а</v>
      </c>
      <c r="E53">
        <f>SUMPRODUCT(Лист1!$C$4:$N$20*(Лист1!$B$4:$B$20=Лист2!D53)*(Лист1!$C$3:$N$3=Лист2!C53)*((COLUMN(Лист1!$C:$N)-1)=MATCH(B53,Лист1!$C$2:$N$2)+C53))</f>
        <v>50</v>
      </c>
    </row>
    <row r="54" spans="1:5">
      <c r="A54">
        <f>MOD((ROW()-2),ROWS(Лист1!$C$4:$N$20))+1</f>
        <v>2</v>
      </c>
      <c r="B54" t="str">
        <f>INDEX(Лист1!$C$2:$N$2,,TRUNC((ROW()-2)/ROWS(Лист1!$C$4:$N$20)/3)*3+1)</f>
        <v>Фирма 2</v>
      </c>
      <c r="C54">
        <f>COUNTIFS($B$1:B54,B54,$D$1:D54,D54)</f>
        <v>1</v>
      </c>
      <c r="D54" t="str">
        <f>INDEX(Лист1!$B$4:$B$20,MOD((ROW()-2),ROWS(Лист1!$C$4:$N$20))+1)</f>
        <v>б</v>
      </c>
      <c r="E54">
        <f>SUMPRODUCT(Лист1!$C$4:$N$20*(Лист1!$B$4:$B$20=Лист2!D54)*(Лист1!$C$3:$N$3=Лист2!C54)*((COLUMN(Лист1!$C:$N)-1)=MATCH(B54,Лист1!$C$2:$N$2)+C54))</f>
        <v>910</v>
      </c>
    </row>
    <row r="55" spans="1:5">
      <c r="A55">
        <f>MOD((ROW()-2),ROWS(Лист1!$C$4:$N$20))+1</f>
        <v>3</v>
      </c>
      <c r="B55" t="str">
        <f>INDEX(Лист1!$C$2:$N$2,,TRUNC((ROW()-2)/ROWS(Лист1!$C$4:$N$20)/3)*3+1)</f>
        <v>Фирма 2</v>
      </c>
      <c r="C55">
        <f>COUNTIFS($B$1:B55,B55,$D$1:D55,D55)</f>
        <v>1</v>
      </c>
      <c r="D55" t="str">
        <f>INDEX(Лист1!$B$4:$B$20,MOD((ROW()-2),ROWS(Лист1!$C$4:$N$20))+1)</f>
        <v>в</v>
      </c>
      <c r="E55">
        <f>SUMPRODUCT(Лист1!$C$4:$N$20*(Лист1!$B$4:$B$20=Лист2!D55)*(Лист1!$C$3:$N$3=Лист2!C55)*((COLUMN(Лист1!$C:$N)-1)=MATCH(B55,Лист1!$C$2:$N$2)+C55))</f>
        <v>0</v>
      </c>
    </row>
    <row r="56" spans="1:5">
      <c r="A56">
        <f>MOD((ROW()-2),ROWS(Лист1!$C$4:$N$20))+1</f>
        <v>4</v>
      </c>
      <c r="B56" t="str">
        <f>INDEX(Лист1!$C$2:$N$2,,TRUNC((ROW()-2)/ROWS(Лист1!$C$4:$N$20)/3)*3+1)</f>
        <v>Фирма 2</v>
      </c>
      <c r="C56">
        <f>COUNTIFS($B$1:B56,B56,$D$1:D56,D56)</f>
        <v>1</v>
      </c>
      <c r="D56" t="str">
        <f>INDEX(Лист1!$B$4:$B$20,MOD((ROW()-2),ROWS(Лист1!$C$4:$N$20))+1)</f>
        <v>г</v>
      </c>
      <c r="E56">
        <f>SUMPRODUCT(Лист1!$C$4:$N$20*(Лист1!$B$4:$B$20=Лист2!D56)*(Лист1!$C$3:$N$3=Лист2!C56)*((COLUMN(Лист1!$C:$N)-1)=MATCH(B56,Лист1!$C$2:$N$2)+C56))</f>
        <v>1000</v>
      </c>
    </row>
    <row r="57" spans="1:5">
      <c r="A57">
        <f>MOD((ROW()-2),ROWS(Лист1!$C$4:$N$20))+1</f>
        <v>5</v>
      </c>
      <c r="B57" t="str">
        <f>INDEX(Лист1!$C$2:$N$2,,TRUNC((ROW()-2)/ROWS(Лист1!$C$4:$N$20)/3)*3+1)</f>
        <v>Фирма 2</v>
      </c>
      <c r="C57">
        <f>COUNTIFS($B$1:B57,B57,$D$1:D57,D57)</f>
        <v>1</v>
      </c>
      <c r="D57" t="str">
        <f>INDEX(Лист1!$B$4:$B$20,MOD((ROW()-2),ROWS(Лист1!$C$4:$N$20))+1)</f>
        <v>д</v>
      </c>
      <c r="E57">
        <f>SUMPRODUCT(Лист1!$C$4:$N$20*(Лист1!$B$4:$B$20=Лист2!D57)*(Лист1!$C$3:$N$3=Лист2!C57)*((COLUMN(Лист1!$C:$N)-1)=MATCH(B57,Лист1!$C$2:$N$2)+C57))</f>
        <v>0</v>
      </c>
    </row>
    <row r="58" spans="1:5">
      <c r="A58">
        <f>MOD((ROW()-2),ROWS(Лист1!$C$4:$N$20))+1</f>
        <v>6</v>
      </c>
      <c r="B58" t="str">
        <f>INDEX(Лист1!$C$2:$N$2,,TRUNC((ROW()-2)/ROWS(Лист1!$C$4:$N$20)/3)*3+1)</f>
        <v>Фирма 2</v>
      </c>
      <c r="C58">
        <f>COUNTIFS($B$1:B58,B58,$D$1:D58,D58)</f>
        <v>1</v>
      </c>
      <c r="D58" t="str">
        <f>INDEX(Лист1!$B$4:$B$20,MOD((ROW()-2),ROWS(Лист1!$C$4:$N$20))+1)</f>
        <v>е</v>
      </c>
      <c r="E58">
        <f>SUMPRODUCT(Лист1!$C$4:$N$20*(Лист1!$B$4:$B$20=Лист2!D58)*(Лист1!$C$3:$N$3=Лист2!C58)*((COLUMN(Лист1!$C:$N)-1)=MATCH(B58,Лист1!$C$2:$N$2)+C58))</f>
        <v>0</v>
      </c>
    </row>
    <row r="59" spans="1:5">
      <c r="A59">
        <f>MOD((ROW()-2),ROWS(Лист1!$C$4:$N$20))+1</f>
        <v>7</v>
      </c>
      <c r="B59" t="str">
        <f>INDEX(Лист1!$C$2:$N$2,,TRUNC((ROW()-2)/ROWS(Лист1!$C$4:$N$20)/3)*3+1)</f>
        <v>Фирма 2</v>
      </c>
      <c r="C59">
        <f>COUNTIFS($B$1:B59,B59,$D$1:D59,D59)</f>
        <v>1</v>
      </c>
      <c r="D59" t="str">
        <f>INDEX(Лист1!$B$4:$B$20,MOD((ROW()-2),ROWS(Лист1!$C$4:$N$20))+1)</f>
        <v>ё</v>
      </c>
      <c r="E59">
        <f>SUMPRODUCT(Лист1!$C$4:$N$20*(Лист1!$B$4:$B$20=Лист2!D59)*(Лист1!$C$3:$N$3=Лист2!C59)*((COLUMN(Лист1!$C:$N)-1)=MATCH(B59,Лист1!$C$2:$N$2)+C59))</f>
        <v>1140</v>
      </c>
    </row>
    <row r="60" spans="1:5">
      <c r="A60">
        <f>MOD((ROW()-2),ROWS(Лист1!$C$4:$N$20))+1</f>
        <v>8</v>
      </c>
      <c r="B60" t="str">
        <f>INDEX(Лист1!$C$2:$N$2,,TRUNC((ROW()-2)/ROWS(Лист1!$C$4:$N$20)/3)*3+1)</f>
        <v>Фирма 2</v>
      </c>
      <c r="C60">
        <f>COUNTIFS($B$1:B60,B60,$D$1:D60,D60)</f>
        <v>1</v>
      </c>
      <c r="D60" t="str">
        <f>INDEX(Лист1!$B$4:$B$20,MOD((ROW()-2),ROWS(Лист1!$C$4:$N$20))+1)</f>
        <v>ж</v>
      </c>
      <c r="E60">
        <f>SUMPRODUCT(Лист1!$C$4:$N$20*(Лист1!$B$4:$B$20=Лист2!D60)*(Лист1!$C$3:$N$3=Лист2!C60)*((COLUMN(Лист1!$C:$N)-1)=MATCH(B60,Лист1!$C$2:$N$2)+C60))</f>
        <v>100</v>
      </c>
    </row>
    <row r="61" spans="1:5">
      <c r="A61">
        <f>MOD((ROW()-2),ROWS(Лист1!$C$4:$N$20))+1</f>
        <v>9</v>
      </c>
      <c r="B61" t="str">
        <f>INDEX(Лист1!$C$2:$N$2,,TRUNC((ROW()-2)/ROWS(Лист1!$C$4:$N$20)/3)*3+1)</f>
        <v>Фирма 2</v>
      </c>
      <c r="C61">
        <f>COUNTIFS($B$1:B61,B61,$D$1:D61,D61)</f>
        <v>1</v>
      </c>
      <c r="D61" t="str">
        <f>INDEX(Лист1!$B$4:$B$20,MOD((ROW()-2),ROWS(Лист1!$C$4:$N$20))+1)</f>
        <v>з</v>
      </c>
      <c r="E61">
        <f>SUMPRODUCT(Лист1!$C$4:$N$20*(Лист1!$B$4:$B$20=Лист2!D61)*(Лист1!$C$3:$N$3=Лист2!C61)*((COLUMN(Лист1!$C:$N)-1)=MATCH(B61,Лист1!$C$2:$N$2)+C61))</f>
        <v>1100</v>
      </c>
    </row>
    <row r="62" spans="1:5">
      <c r="A62">
        <f>MOD((ROW()-2),ROWS(Лист1!$C$4:$N$20))+1</f>
        <v>10</v>
      </c>
      <c r="B62" t="str">
        <f>INDEX(Лист1!$C$2:$N$2,,TRUNC((ROW()-2)/ROWS(Лист1!$C$4:$N$20)/3)*3+1)</f>
        <v>Фирма 2</v>
      </c>
      <c r="C62">
        <f>COUNTIFS($B$1:B62,B62,$D$1:D62,D62)</f>
        <v>1</v>
      </c>
      <c r="D62" t="str">
        <f>INDEX(Лист1!$B$4:$B$20,MOD((ROW()-2),ROWS(Лист1!$C$4:$N$20))+1)</f>
        <v>и</v>
      </c>
      <c r="E62">
        <f>SUMPRODUCT(Лист1!$C$4:$N$20*(Лист1!$B$4:$B$20=Лист2!D62)*(Лист1!$C$3:$N$3=Лист2!C62)*((COLUMN(Лист1!$C:$N)-1)=MATCH(B62,Лист1!$C$2:$N$2)+C62))</f>
        <v>0</v>
      </c>
    </row>
    <row r="63" spans="1:5">
      <c r="A63">
        <f>MOD((ROW()-2),ROWS(Лист1!$C$4:$N$20))+1</f>
        <v>11</v>
      </c>
      <c r="B63" t="str">
        <f>INDEX(Лист1!$C$2:$N$2,,TRUNC((ROW()-2)/ROWS(Лист1!$C$4:$N$20)/3)*3+1)</f>
        <v>Фирма 2</v>
      </c>
      <c r="C63">
        <f>COUNTIFS($B$1:B63,B63,$D$1:D63,D63)</f>
        <v>1</v>
      </c>
      <c r="D63" t="str">
        <f>INDEX(Лист1!$B$4:$B$20,MOD((ROW()-2),ROWS(Лист1!$C$4:$N$20))+1)</f>
        <v>й</v>
      </c>
      <c r="E63">
        <f>SUMPRODUCT(Лист1!$C$4:$N$20*(Лист1!$B$4:$B$20=Лист2!D63)*(Лист1!$C$3:$N$3=Лист2!C63)*((COLUMN(Лист1!$C:$N)-1)=MATCH(B63,Лист1!$C$2:$N$2)+C63))</f>
        <v>0</v>
      </c>
    </row>
    <row r="64" spans="1:5">
      <c r="A64">
        <f>MOD((ROW()-2),ROWS(Лист1!$C$4:$N$20))+1</f>
        <v>12</v>
      </c>
      <c r="B64" t="str">
        <f>INDEX(Лист1!$C$2:$N$2,,TRUNC((ROW()-2)/ROWS(Лист1!$C$4:$N$20)/3)*3+1)</f>
        <v>Фирма 2</v>
      </c>
      <c r="C64">
        <f>COUNTIFS($B$1:B64,B64,$D$1:D64,D64)</f>
        <v>1</v>
      </c>
      <c r="D64" t="str">
        <f>INDEX(Лист1!$B$4:$B$20,MOD((ROW()-2),ROWS(Лист1!$C$4:$N$20))+1)</f>
        <v>к</v>
      </c>
      <c r="E64">
        <f>SUMPRODUCT(Лист1!$C$4:$N$20*(Лист1!$B$4:$B$20=Лист2!D64)*(Лист1!$C$3:$N$3=Лист2!C64)*((COLUMN(Лист1!$C:$N)-1)=MATCH(B64,Лист1!$C$2:$N$2)+C64))</f>
        <v>0</v>
      </c>
    </row>
    <row r="65" spans="1:5">
      <c r="A65">
        <f>MOD((ROW()-2),ROWS(Лист1!$C$4:$N$20))+1</f>
        <v>13</v>
      </c>
      <c r="B65" t="str">
        <f>INDEX(Лист1!$C$2:$N$2,,TRUNC((ROW()-2)/ROWS(Лист1!$C$4:$N$20)/3)*3+1)</f>
        <v>Фирма 2</v>
      </c>
      <c r="C65">
        <f>COUNTIFS($B$1:B65,B65,$D$1:D65,D65)</f>
        <v>1</v>
      </c>
      <c r="D65" t="str">
        <f>INDEX(Лист1!$B$4:$B$20,MOD((ROW()-2),ROWS(Лист1!$C$4:$N$20))+1)</f>
        <v>л</v>
      </c>
      <c r="E65">
        <f>SUMPRODUCT(Лист1!$C$4:$N$20*(Лист1!$B$4:$B$20=Лист2!D65)*(Лист1!$C$3:$N$3=Лист2!C65)*((COLUMN(Лист1!$C:$N)-1)=MATCH(B65,Лист1!$C$2:$N$2)+C65))</f>
        <v>0</v>
      </c>
    </row>
    <row r="66" spans="1:5">
      <c r="A66">
        <f>MOD((ROW()-2),ROWS(Лист1!$C$4:$N$20))+1</f>
        <v>14</v>
      </c>
      <c r="B66" t="str">
        <f>INDEX(Лист1!$C$2:$N$2,,TRUNC((ROW()-2)/ROWS(Лист1!$C$4:$N$20)/3)*3+1)</f>
        <v>Фирма 2</v>
      </c>
      <c r="C66">
        <f>COUNTIFS($B$1:B66,B66,$D$1:D66,D66)</f>
        <v>1</v>
      </c>
      <c r="D66" t="str">
        <f>INDEX(Лист1!$B$4:$B$20,MOD((ROW()-2),ROWS(Лист1!$C$4:$N$20))+1)</f>
        <v>м</v>
      </c>
      <c r="E66">
        <f>SUMPRODUCT(Лист1!$C$4:$N$20*(Лист1!$B$4:$B$20=Лист2!D66)*(Лист1!$C$3:$N$3=Лист2!C66)*((COLUMN(Лист1!$C:$N)-1)=MATCH(B66,Лист1!$C$2:$N$2)+C66))</f>
        <v>0</v>
      </c>
    </row>
    <row r="67" spans="1:5">
      <c r="A67">
        <f>MOD((ROW()-2),ROWS(Лист1!$C$4:$N$20))+1</f>
        <v>15</v>
      </c>
      <c r="B67" t="str">
        <f>INDEX(Лист1!$C$2:$N$2,,TRUNC((ROW()-2)/ROWS(Лист1!$C$4:$N$20)/3)*3+1)</f>
        <v>Фирма 2</v>
      </c>
      <c r="C67">
        <f>COUNTIFS($B$1:B67,B67,$D$1:D67,D67)</f>
        <v>1</v>
      </c>
      <c r="D67" t="str">
        <f>INDEX(Лист1!$B$4:$B$20,MOD((ROW()-2),ROWS(Лист1!$C$4:$N$20))+1)</f>
        <v>н</v>
      </c>
      <c r="E67">
        <f>SUMPRODUCT(Лист1!$C$4:$N$20*(Лист1!$B$4:$B$20=Лист2!D67)*(Лист1!$C$3:$N$3=Лист2!C67)*((COLUMN(Лист1!$C:$N)-1)=MATCH(B67,Лист1!$C$2:$N$2)+C67))</f>
        <v>0</v>
      </c>
    </row>
    <row r="68" spans="1:5">
      <c r="A68">
        <f>MOD((ROW()-2),ROWS(Лист1!$C$4:$N$20))+1</f>
        <v>16</v>
      </c>
      <c r="B68" t="str">
        <f>INDEX(Лист1!$C$2:$N$2,,TRUNC((ROW()-2)/ROWS(Лист1!$C$4:$N$20)/3)*3+1)</f>
        <v>Фирма 2</v>
      </c>
      <c r="C68">
        <f>COUNTIFS($B$1:B68,B68,$D$1:D68,D68)</f>
        <v>1</v>
      </c>
      <c r="D68" t="str">
        <f>INDEX(Лист1!$B$4:$B$20,MOD((ROW()-2),ROWS(Лист1!$C$4:$N$20))+1)</f>
        <v>о</v>
      </c>
      <c r="E68">
        <f>SUMPRODUCT(Лист1!$C$4:$N$20*(Лист1!$B$4:$B$20=Лист2!D68)*(Лист1!$C$3:$N$3=Лист2!C68)*((COLUMN(Лист1!$C:$N)-1)=MATCH(B68,Лист1!$C$2:$N$2)+C68))</f>
        <v>1075</v>
      </c>
    </row>
    <row r="69" spans="1:5">
      <c r="A69">
        <f>MOD((ROW()-2),ROWS(Лист1!$C$4:$N$20))+1</f>
        <v>17</v>
      </c>
      <c r="B69" t="str">
        <f>INDEX(Лист1!$C$2:$N$2,,TRUNC((ROW()-2)/ROWS(Лист1!$C$4:$N$20)/3)*3+1)</f>
        <v>Фирма 2</v>
      </c>
      <c r="C69">
        <f>COUNTIFS($B$1:B69,B69,$D$1:D69,D69)</f>
        <v>1</v>
      </c>
      <c r="D69" t="str">
        <f>INDEX(Лист1!$B$4:$B$20,MOD((ROW()-2),ROWS(Лист1!$C$4:$N$20))+1)</f>
        <v>п</v>
      </c>
      <c r="E69">
        <f>SUMPRODUCT(Лист1!$C$4:$N$20*(Лист1!$B$4:$B$20=Лист2!D69)*(Лист1!$C$3:$N$3=Лист2!C69)*((COLUMN(Лист1!$C:$N)-1)=MATCH(B69,Лист1!$C$2:$N$2)+C69))</f>
        <v>0</v>
      </c>
    </row>
    <row r="70" spans="1:5">
      <c r="A70">
        <f>MOD((ROW()-2),ROWS(Лист1!$C$4:$N$20))+1</f>
        <v>1</v>
      </c>
      <c r="B70" t="str">
        <f>INDEX(Лист1!$C$2:$N$2,,TRUNC((ROW()-2)/ROWS(Лист1!$C$4:$N$20)/3)*3+1)</f>
        <v>Фирма 2</v>
      </c>
      <c r="C70">
        <f>COUNTIFS($B$1:B70,B70,$D$1:D70,D70)</f>
        <v>2</v>
      </c>
      <c r="D70" t="str">
        <f>INDEX(Лист1!$B$4:$B$20,MOD((ROW()-2),ROWS(Лист1!$C$4:$N$20))+1)</f>
        <v>а</v>
      </c>
      <c r="E70">
        <f>SUMPRODUCT(Лист1!$C$4:$N$20*(Лист1!$B$4:$B$20=Лист2!D70)*(Лист1!$C$3:$N$3=Лист2!C70)*((COLUMN(Лист1!$C:$N)-1)=MATCH(B70,Лист1!$C$2:$N$2)+C70))</f>
        <v>0</v>
      </c>
    </row>
    <row r="71" spans="1:5">
      <c r="A71">
        <f>MOD((ROW()-2),ROWS(Лист1!$C$4:$N$20))+1</f>
        <v>2</v>
      </c>
      <c r="B71" t="str">
        <f>INDEX(Лист1!$C$2:$N$2,,TRUNC((ROW()-2)/ROWS(Лист1!$C$4:$N$20)/3)*3+1)</f>
        <v>Фирма 2</v>
      </c>
      <c r="C71">
        <f>COUNTIFS($B$1:B71,B71,$D$1:D71,D71)</f>
        <v>2</v>
      </c>
      <c r="D71" t="str">
        <f>INDEX(Лист1!$B$4:$B$20,MOD((ROW()-2),ROWS(Лист1!$C$4:$N$20))+1)</f>
        <v>б</v>
      </c>
      <c r="E71">
        <f>SUMPRODUCT(Лист1!$C$4:$N$20*(Лист1!$B$4:$B$20=Лист2!D71)*(Лист1!$C$3:$N$3=Лист2!C71)*((COLUMN(Лист1!$C:$N)-1)=MATCH(B71,Лист1!$C$2:$N$2)+C71))</f>
        <v>0</v>
      </c>
    </row>
    <row r="72" spans="1:5">
      <c r="A72">
        <f>MOD((ROW()-2),ROWS(Лист1!$C$4:$N$20))+1</f>
        <v>3</v>
      </c>
      <c r="B72" t="str">
        <f>INDEX(Лист1!$C$2:$N$2,,TRUNC((ROW()-2)/ROWS(Лист1!$C$4:$N$20)/3)*3+1)</f>
        <v>Фирма 2</v>
      </c>
      <c r="C72">
        <f>COUNTIFS($B$1:B72,B72,$D$1:D72,D72)</f>
        <v>2</v>
      </c>
      <c r="D72" t="str">
        <f>INDEX(Лист1!$B$4:$B$20,MOD((ROW()-2),ROWS(Лист1!$C$4:$N$20))+1)</f>
        <v>в</v>
      </c>
      <c r="E72">
        <f>SUMPRODUCT(Лист1!$C$4:$N$20*(Лист1!$B$4:$B$20=Лист2!D72)*(Лист1!$C$3:$N$3=Лист2!C72)*((COLUMN(Лист1!$C:$N)-1)=MATCH(B72,Лист1!$C$2:$N$2)+C72))</f>
        <v>0</v>
      </c>
    </row>
    <row r="73" spans="1:5">
      <c r="A73">
        <f>MOD((ROW()-2),ROWS(Лист1!$C$4:$N$20))+1</f>
        <v>4</v>
      </c>
      <c r="B73" t="str">
        <f>INDEX(Лист1!$C$2:$N$2,,TRUNC((ROW()-2)/ROWS(Лист1!$C$4:$N$20)/3)*3+1)</f>
        <v>Фирма 2</v>
      </c>
      <c r="C73">
        <f>COUNTIFS($B$1:B73,B73,$D$1:D73,D73)</f>
        <v>2</v>
      </c>
      <c r="D73" t="str">
        <f>INDEX(Лист1!$B$4:$B$20,MOD((ROW()-2),ROWS(Лист1!$C$4:$N$20))+1)</f>
        <v>г</v>
      </c>
      <c r="E73">
        <f>SUMPRODUCT(Лист1!$C$4:$N$20*(Лист1!$B$4:$B$20=Лист2!D73)*(Лист1!$C$3:$N$3=Лист2!C73)*((COLUMN(Лист1!$C:$N)-1)=MATCH(B73,Лист1!$C$2:$N$2)+C73))</f>
        <v>0</v>
      </c>
    </row>
    <row r="74" spans="1:5">
      <c r="A74">
        <f>MOD((ROW()-2),ROWS(Лист1!$C$4:$N$20))+1</f>
        <v>5</v>
      </c>
      <c r="B74" t="str">
        <f>INDEX(Лист1!$C$2:$N$2,,TRUNC((ROW()-2)/ROWS(Лист1!$C$4:$N$20)/3)*3+1)</f>
        <v>Фирма 2</v>
      </c>
      <c r="C74">
        <f>COUNTIFS($B$1:B74,B74,$D$1:D74,D74)</f>
        <v>2</v>
      </c>
      <c r="D74" t="str">
        <f>INDEX(Лист1!$B$4:$B$20,MOD((ROW()-2),ROWS(Лист1!$C$4:$N$20))+1)</f>
        <v>д</v>
      </c>
      <c r="E74">
        <f>SUMPRODUCT(Лист1!$C$4:$N$20*(Лист1!$B$4:$B$20=Лист2!D74)*(Лист1!$C$3:$N$3=Лист2!C74)*((COLUMN(Лист1!$C:$N)-1)=MATCH(B74,Лист1!$C$2:$N$2)+C74))</f>
        <v>0</v>
      </c>
    </row>
    <row r="75" spans="1:5">
      <c r="A75">
        <f>MOD((ROW()-2),ROWS(Лист1!$C$4:$N$20))+1</f>
        <v>6</v>
      </c>
      <c r="B75" t="str">
        <f>INDEX(Лист1!$C$2:$N$2,,TRUNC((ROW()-2)/ROWS(Лист1!$C$4:$N$20)/3)*3+1)</f>
        <v>Фирма 2</v>
      </c>
      <c r="C75">
        <f>COUNTIFS($B$1:B75,B75,$D$1:D75,D75)</f>
        <v>2</v>
      </c>
      <c r="D75" t="str">
        <f>INDEX(Лист1!$B$4:$B$20,MOD((ROW()-2),ROWS(Лист1!$C$4:$N$20))+1)</f>
        <v>е</v>
      </c>
      <c r="E75">
        <f>SUMPRODUCT(Лист1!$C$4:$N$20*(Лист1!$B$4:$B$20=Лист2!D75)*(Лист1!$C$3:$N$3=Лист2!C75)*((COLUMN(Лист1!$C:$N)-1)=MATCH(B75,Лист1!$C$2:$N$2)+C75))</f>
        <v>56</v>
      </c>
    </row>
    <row r="76" spans="1:5">
      <c r="A76">
        <f>MOD((ROW()-2),ROWS(Лист1!$C$4:$N$20))+1</f>
        <v>7</v>
      </c>
      <c r="B76" t="str">
        <f>INDEX(Лист1!$C$2:$N$2,,TRUNC((ROW()-2)/ROWS(Лист1!$C$4:$N$20)/3)*3+1)</f>
        <v>Фирма 2</v>
      </c>
      <c r="C76">
        <f>COUNTIFS($B$1:B76,B76,$D$1:D76,D76)</f>
        <v>2</v>
      </c>
      <c r="D76" t="str">
        <f>INDEX(Лист1!$B$4:$B$20,MOD((ROW()-2),ROWS(Лист1!$C$4:$N$20))+1)</f>
        <v>ё</v>
      </c>
      <c r="E76">
        <f>SUMPRODUCT(Лист1!$C$4:$N$20*(Лист1!$B$4:$B$20=Лист2!D76)*(Лист1!$C$3:$N$3=Лист2!C76)*((COLUMN(Лист1!$C:$N)-1)=MATCH(B76,Лист1!$C$2:$N$2)+C76))</f>
        <v>0</v>
      </c>
    </row>
    <row r="77" spans="1:5">
      <c r="A77">
        <f>MOD((ROW()-2),ROWS(Лист1!$C$4:$N$20))+1</f>
        <v>8</v>
      </c>
      <c r="B77" t="str">
        <f>INDEX(Лист1!$C$2:$N$2,,TRUNC((ROW()-2)/ROWS(Лист1!$C$4:$N$20)/3)*3+1)</f>
        <v>Фирма 2</v>
      </c>
      <c r="C77">
        <f>COUNTIFS($B$1:B77,B77,$D$1:D77,D77)</f>
        <v>2</v>
      </c>
      <c r="D77" t="str">
        <f>INDEX(Лист1!$B$4:$B$20,MOD((ROW()-2),ROWS(Лист1!$C$4:$N$20))+1)</f>
        <v>ж</v>
      </c>
      <c r="E77">
        <f>SUMPRODUCT(Лист1!$C$4:$N$20*(Лист1!$B$4:$B$20=Лист2!D77)*(Лист1!$C$3:$N$3=Лист2!C77)*((COLUMN(Лист1!$C:$N)-1)=MATCH(B77,Лист1!$C$2:$N$2)+C77))</f>
        <v>0</v>
      </c>
    </row>
    <row r="78" spans="1:5">
      <c r="A78">
        <f>MOD((ROW()-2),ROWS(Лист1!$C$4:$N$20))+1</f>
        <v>9</v>
      </c>
      <c r="B78" t="str">
        <f>INDEX(Лист1!$C$2:$N$2,,TRUNC((ROW()-2)/ROWS(Лист1!$C$4:$N$20)/3)*3+1)</f>
        <v>Фирма 2</v>
      </c>
      <c r="C78">
        <f>COUNTIFS($B$1:B78,B78,$D$1:D78,D78)</f>
        <v>2</v>
      </c>
      <c r="D78" t="str">
        <f>INDEX(Лист1!$B$4:$B$20,MOD((ROW()-2),ROWS(Лист1!$C$4:$N$20))+1)</f>
        <v>з</v>
      </c>
      <c r="E78">
        <f>SUMPRODUCT(Лист1!$C$4:$N$20*(Лист1!$B$4:$B$20=Лист2!D78)*(Лист1!$C$3:$N$3=Лист2!C78)*((COLUMN(Лист1!$C:$N)-1)=MATCH(B78,Лист1!$C$2:$N$2)+C78))</f>
        <v>0</v>
      </c>
    </row>
    <row r="79" spans="1:5">
      <c r="A79">
        <f>MOD((ROW()-2),ROWS(Лист1!$C$4:$N$20))+1</f>
        <v>10</v>
      </c>
      <c r="B79" t="str">
        <f>INDEX(Лист1!$C$2:$N$2,,TRUNC((ROW()-2)/ROWS(Лист1!$C$4:$N$20)/3)*3+1)</f>
        <v>Фирма 2</v>
      </c>
      <c r="C79">
        <f>COUNTIFS($B$1:B79,B79,$D$1:D79,D79)</f>
        <v>2</v>
      </c>
      <c r="D79" t="str">
        <f>INDEX(Лист1!$B$4:$B$20,MOD((ROW()-2),ROWS(Лист1!$C$4:$N$20))+1)</f>
        <v>и</v>
      </c>
      <c r="E79">
        <f>SUMPRODUCT(Лист1!$C$4:$N$20*(Лист1!$B$4:$B$20=Лист2!D79)*(Лист1!$C$3:$N$3=Лист2!C79)*((COLUMN(Лист1!$C:$N)-1)=MATCH(B79,Лист1!$C$2:$N$2)+C79))</f>
        <v>0</v>
      </c>
    </row>
    <row r="80" spans="1:5">
      <c r="A80">
        <f>MOD((ROW()-2),ROWS(Лист1!$C$4:$N$20))+1</f>
        <v>11</v>
      </c>
      <c r="B80" t="str">
        <f>INDEX(Лист1!$C$2:$N$2,,TRUNC((ROW()-2)/ROWS(Лист1!$C$4:$N$20)/3)*3+1)</f>
        <v>Фирма 2</v>
      </c>
      <c r="C80">
        <f>COUNTIFS($B$1:B80,B80,$D$1:D80,D80)</f>
        <v>2</v>
      </c>
      <c r="D80" t="str">
        <f>INDEX(Лист1!$B$4:$B$20,MOD((ROW()-2),ROWS(Лист1!$C$4:$N$20))+1)</f>
        <v>й</v>
      </c>
      <c r="E80">
        <f>SUMPRODUCT(Лист1!$C$4:$N$20*(Лист1!$B$4:$B$20=Лист2!D80)*(Лист1!$C$3:$N$3=Лист2!C80)*((COLUMN(Лист1!$C:$N)-1)=MATCH(B80,Лист1!$C$2:$N$2)+C80))</f>
        <v>0</v>
      </c>
    </row>
    <row r="81" spans="1:5">
      <c r="A81">
        <f>MOD((ROW()-2),ROWS(Лист1!$C$4:$N$20))+1</f>
        <v>12</v>
      </c>
      <c r="B81" t="str">
        <f>INDEX(Лист1!$C$2:$N$2,,TRUNC((ROW()-2)/ROWS(Лист1!$C$4:$N$20)/3)*3+1)</f>
        <v>Фирма 2</v>
      </c>
      <c r="C81">
        <f>COUNTIFS($B$1:B81,B81,$D$1:D81,D81)</f>
        <v>2</v>
      </c>
      <c r="D81" t="str">
        <f>INDEX(Лист1!$B$4:$B$20,MOD((ROW()-2),ROWS(Лист1!$C$4:$N$20))+1)</f>
        <v>к</v>
      </c>
      <c r="E81">
        <f>SUMPRODUCT(Лист1!$C$4:$N$20*(Лист1!$B$4:$B$20=Лист2!D81)*(Лист1!$C$3:$N$3=Лист2!C81)*((COLUMN(Лист1!$C:$N)-1)=MATCH(B81,Лист1!$C$2:$N$2)+C81))</f>
        <v>0</v>
      </c>
    </row>
    <row r="82" spans="1:5">
      <c r="A82">
        <f>MOD((ROW()-2),ROWS(Лист1!$C$4:$N$20))+1</f>
        <v>13</v>
      </c>
      <c r="B82" t="str">
        <f>INDEX(Лист1!$C$2:$N$2,,TRUNC((ROW()-2)/ROWS(Лист1!$C$4:$N$20)/3)*3+1)</f>
        <v>Фирма 2</v>
      </c>
      <c r="C82">
        <f>COUNTIFS($B$1:B82,B82,$D$1:D82,D82)</f>
        <v>2</v>
      </c>
      <c r="D82" t="str">
        <f>INDEX(Лист1!$B$4:$B$20,MOD((ROW()-2),ROWS(Лист1!$C$4:$N$20))+1)</f>
        <v>л</v>
      </c>
      <c r="E82">
        <f>SUMPRODUCT(Лист1!$C$4:$N$20*(Лист1!$B$4:$B$20=Лист2!D82)*(Лист1!$C$3:$N$3=Лист2!C82)*((COLUMN(Лист1!$C:$N)-1)=MATCH(B82,Лист1!$C$2:$N$2)+C82))</f>
        <v>0</v>
      </c>
    </row>
    <row r="83" spans="1:5">
      <c r="A83">
        <f>MOD((ROW()-2),ROWS(Лист1!$C$4:$N$20))+1</f>
        <v>14</v>
      </c>
      <c r="B83" t="str">
        <f>INDEX(Лист1!$C$2:$N$2,,TRUNC((ROW()-2)/ROWS(Лист1!$C$4:$N$20)/3)*3+1)</f>
        <v>Фирма 2</v>
      </c>
      <c r="C83">
        <f>COUNTIFS($B$1:B83,B83,$D$1:D83,D83)</f>
        <v>2</v>
      </c>
      <c r="D83" t="str">
        <f>INDEX(Лист1!$B$4:$B$20,MOD((ROW()-2),ROWS(Лист1!$C$4:$N$20))+1)</f>
        <v>м</v>
      </c>
      <c r="E83">
        <f>SUMPRODUCT(Лист1!$C$4:$N$20*(Лист1!$B$4:$B$20=Лист2!D83)*(Лист1!$C$3:$N$3=Лист2!C83)*((COLUMN(Лист1!$C:$N)-1)=MATCH(B83,Лист1!$C$2:$N$2)+C83))</f>
        <v>0</v>
      </c>
    </row>
    <row r="84" spans="1:5">
      <c r="A84">
        <f>MOD((ROW()-2),ROWS(Лист1!$C$4:$N$20))+1</f>
        <v>15</v>
      </c>
      <c r="B84" t="str">
        <f>INDEX(Лист1!$C$2:$N$2,,TRUNC((ROW()-2)/ROWS(Лист1!$C$4:$N$20)/3)*3+1)</f>
        <v>Фирма 2</v>
      </c>
      <c r="C84">
        <f>COUNTIFS($B$1:B84,B84,$D$1:D84,D84)</f>
        <v>2</v>
      </c>
      <c r="D84" t="str">
        <f>INDEX(Лист1!$B$4:$B$20,MOD((ROW()-2),ROWS(Лист1!$C$4:$N$20))+1)</f>
        <v>н</v>
      </c>
      <c r="E84">
        <f>SUMPRODUCT(Лист1!$C$4:$N$20*(Лист1!$B$4:$B$20=Лист2!D84)*(Лист1!$C$3:$N$3=Лист2!C84)*((COLUMN(Лист1!$C:$N)-1)=MATCH(B84,Лист1!$C$2:$N$2)+C84))</f>
        <v>0</v>
      </c>
    </row>
    <row r="85" spans="1:5">
      <c r="A85">
        <f>MOD((ROW()-2),ROWS(Лист1!$C$4:$N$20))+1</f>
        <v>16</v>
      </c>
      <c r="B85" t="str">
        <f>INDEX(Лист1!$C$2:$N$2,,TRUNC((ROW()-2)/ROWS(Лист1!$C$4:$N$20)/3)*3+1)</f>
        <v>Фирма 2</v>
      </c>
      <c r="C85">
        <f>COUNTIFS($B$1:B85,B85,$D$1:D85,D85)</f>
        <v>2</v>
      </c>
      <c r="D85" t="str">
        <f>INDEX(Лист1!$B$4:$B$20,MOD((ROW()-2),ROWS(Лист1!$C$4:$N$20))+1)</f>
        <v>о</v>
      </c>
      <c r="E85">
        <f>SUMPRODUCT(Лист1!$C$4:$N$20*(Лист1!$B$4:$B$20=Лист2!D85)*(Лист1!$C$3:$N$3=Лист2!C85)*((COLUMN(Лист1!$C:$N)-1)=MATCH(B85,Лист1!$C$2:$N$2)+C85))</f>
        <v>0</v>
      </c>
    </row>
    <row r="86" spans="1:5">
      <c r="A86">
        <f>MOD((ROW()-2),ROWS(Лист1!$C$4:$N$20))+1</f>
        <v>17</v>
      </c>
      <c r="B86" t="str">
        <f>INDEX(Лист1!$C$2:$N$2,,TRUNC((ROW()-2)/ROWS(Лист1!$C$4:$N$20)/3)*3+1)</f>
        <v>Фирма 2</v>
      </c>
      <c r="C86">
        <f>COUNTIFS($B$1:B86,B86,$D$1:D86,D86)</f>
        <v>2</v>
      </c>
      <c r="D86" t="str">
        <f>INDEX(Лист1!$B$4:$B$20,MOD((ROW()-2),ROWS(Лист1!$C$4:$N$20))+1)</f>
        <v>п</v>
      </c>
      <c r="E86">
        <f>SUMPRODUCT(Лист1!$C$4:$N$20*(Лист1!$B$4:$B$20=Лист2!D86)*(Лист1!$C$3:$N$3=Лист2!C86)*((COLUMN(Лист1!$C:$N)-1)=MATCH(B86,Лист1!$C$2:$N$2)+C86))</f>
        <v>0</v>
      </c>
    </row>
    <row r="87" spans="1:5">
      <c r="A87">
        <f>MOD((ROW()-2),ROWS(Лист1!$C$4:$N$20))+1</f>
        <v>1</v>
      </c>
      <c r="B87" t="str">
        <f>INDEX(Лист1!$C$2:$N$2,,TRUNC((ROW()-2)/ROWS(Лист1!$C$4:$N$20)/3)*3+1)</f>
        <v>Фирма 2</v>
      </c>
      <c r="C87">
        <f>COUNTIFS($B$1:B87,B87,$D$1:D87,D87)</f>
        <v>3</v>
      </c>
      <c r="D87" t="str">
        <f>INDEX(Лист1!$B$4:$B$20,MOD((ROW()-2),ROWS(Лист1!$C$4:$N$20))+1)</f>
        <v>а</v>
      </c>
      <c r="E87">
        <f>SUMPRODUCT(Лист1!$C$4:$N$20*(Лист1!$B$4:$B$20=Лист2!D87)*(Лист1!$C$3:$N$3=Лист2!C87)*((COLUMN(Лист1!$C:$N)-1)=MATCH(B87,Лист1!$C$2:$N$2)+C87))</f>
        <v>0</v>
      </c>
    </row>
    <row r="88" spans="1:5">
      <c r="A88">
        <f>MOD((ROW()-2),ROWS(Лист1!$C$4:$N$20))+1</f>
        <v>2</v>
      </c>
      <c r="B88" t="str">
        <f>INDEX(Лист1!$C$2:$N$2,,TRUNC((ROW()-2)/ROWS(Лист1!$C$4:$N$20)/3)*3+1)</f>
        <v>Фирма 2</v>
      </c>
      <c r="C88">
        <f>COUNTIFS($B$1:B88,B88,$D$1:D88,D88)</f>
        <v>3</v>
      </c>
      <c r="D88" t="str">
        <f>INDEX(Лист1!$B$4:$B$20,MOD((ROW()-2),ROWS(Лист1!$C$4:$N$20))+1)</f>
        <v>б</v>
      </c>
      <c r="E88">
        <f>SUMPRODUCT(Лист1!$C$4:$N$20*(Лист1!$B$4:$B$20=Лист2!D88)*(Лист1!$C$3:$N$3=Лист2!C88)*((COLUMN(Лист1!$C:$N)-1)=MATCH(B88,Лист1!$C$2:$N$2)+C88))</f>
        <v>0</v>
      </c>
    </row>
    <row r="89" spans="1:5">
      <c r="A89">
        <f>MOD((ROW()-2),ROWS(Лист1!$C$4:$N$20))+1</f>
        <v>3</v>
      </c>
      <c r="B89" t="str">
        <f>INDEX(Лист1!$C$2:$N$2,,TRUNC((ROW()-2)/ROWS(Лист1!$C$4:$N$20)/3)*3+1)</f>
        <v>Фирма 2</v>
      </c>
      <c r="C89">
        <f>COUNTIFS($B$1:B89,B89,$D$1:D89,D89)</f>
        <v>3</v>
      </c>
      <c r="D89" t="str">
        <f>INDEX(Лист1!$B$4:$B$20,MOD((ROW()-2),ROWS(Лист1!$C$4:$N$20))+1)</f>
        <v>в</v>
      </c>
      <c r="E89">
        <f>SUMPRODUCT(Лист1!$C$4:$N$20*(Лист1!$B$4:$B$20=Лист2!D89)*(Лист1!$C$3:$N$3=Лист2!C89)*((COLUMN(Лист1!$C:$N)-1)=MATCH(B89,Лист1!$C$2:$N$2)+C89))</f>
        <v>68</v>
      </c>
    </row>
    <row r="90" spans="1:5">
      <c r="A90">
        <f>MOD((ROW()-2),ROWS(Лист1!$C$4:$N$20))+1</f>
        <v>4</v>
      </c>
      <c r="B90" t="str">
        <f>INDEX(Лист1!$C$2:$N$2,,TRUNC((ROW()-2)/ROWS(Лист1!$C$4:$N$20)/3)*3+1)</f>
        <v>Фирма 2</v>
      </c>
      <c r="C90">
        <f>COUNTIFS($B$1:B90,B90,$D$1:D90,D90)</f>
        <v>3</v>
      </c>
      <c r="D90" t="str">
        <f>INDEX(Лист1!$B$4:$B$20,MOD((ROW()-2),ROWS(Лист1!$C$4:$N$20))+1)</f>
        <v>г</v>
      </c>
      <c r="E90">
        <f>SUMPRODUCT(Лист1!$C$4:$N$20*(Лист1!$B$4:$B$20=Лист2!D90)*(Лист1!$C$3:$N$3=Лист2!C90)*((COLUMN(Лист1!$C:$N)-1)=MATCH(B90,Лист1!$C$2:$N$2)+C90))</f>
        <v>0</v>
      </c>
    </row>
    <row r="91" spans="1:5">
      <c r="A91">
        <f>MOD((ROW()-2),ROWS(Лист1!$C$4:$N$20))+1</f>
        <v>5</v>
      </c>
      <c r="B91" t="str">
        <f>INDEX(Лист1!$C$2:$N$2,,TRUNC((ROW()-2)/ROWS(Лист1!$C$4:$N$20)/3)*3+1)</f>
        <v>Фирма 2</v>
      </c>
      <c r="C91">
        <f>COUNTIFS($B$1:B91,B91,$D$1:D91,D91)</f>
        <v>3</v>
      </c>
      <c r="D91" t="str">
        <f>INDEX(Лист1!$B$4:$B$20,MOD((ROW()-2),ROWS(Лист1!$C$4:$N$20))+1)</f>
        <v>д</v>
      </c>
      <c r="E91">
        <f>SUMPRODUCT(Лист1!$C$4:$N$20*(Лист1!$B$4:$B$20=Лист2!D91)*(Лист1!$C$3:$N$3=Лист2!C91)*((COLUMN(Лист1!$C:$N)-1)=MATCH(B91,Лист1!$C$2:$N$2)+C91))</f>
        <v>0</v>
      </c>
    </row>
    <row r="92" spans="1:5">
      <c r="A92">
        <f>MOD((ROW()-2),ROWS(Лист1!$C$4:$N$20))+1</f>
        <v>6</v>
      </c>
      <c r="B92" t="str">
        <f>INDEX(Лист1!$C$2:$N$2,,TRUNC((ROW()-2)/ROWS(Лист1!$C$4:$N$20)/3)*3+1)</f>
        <v>Фирма 2</v>
      </c>
      <c r="C92">
        <f>COUNTIFS($B$1:B92,B92,$D$1:D92,D92)</f>
        <v>3</v>
      </c>
      <c r="D92" t="str">
        <f>INDEX(Лист1!$B$4:$B$20,MOD((ROW()-2),ROWS(Лист1!$C$4:$N$20))+1)</f>
        <v>е</v>
      </c>
      <c r="E92">
        <f>SUMPRODUCT(Лист1!$C$4:$N$20*(Лист1!$B$4:$B$20=Лист2!D92)*(Лист1!$C$3:$N$3=Лист2!C92)*((COLUMN(Лист1!$C:$N)-1)=MATCH(B92,Лист1!$C$2:$N$2)+C92))</f>
        <v>0</v>
      </c>
    </row>
    <row r="93" spans="1:5">
      <c r="A93">
        <f>MOD((ROW()-2),ROWS(Лист1!$C$4:$N$20))+1</f>
        <v>7</v>
      </c>
      <c r="B93" t="str">
        <f>INDEX(Лист1!$C$2:$N$2,,TRUNC((ROW()-2)/ROWS(Лист1!$C$4:$N$20)/3)*3+1)</f>
        <v>Фирма 2</v>
      </c>
      <c r="C93">
        <f>COUNTIFS($B$1:B93,B93,$D$1:D93,D93)</f>
        <v>3</v>
      </c>
      <c r="D93" t="str">
        <f>INDEX(Лист1!$B$4:$B$20,MOD((ROW()-2),ROWS(Лист1!$C$4:$N$20))+1)</f>
        <v>ё</v>
      </c>
      <c r="E93">
        <f>SUMPRODUCT(Лист1!$C$4:$N$20*(Лист1!$B$4:$B$20=Лист2!D93)*(Лист1!$C$3:$N$3=Лист2!C93)*((COLUMN(Лист1!$C:$N)-1)=MATCH(B93,Лист1!$C$2:$N$2)+C93))</f>
        <v>0</v>
      </c>
    </row>
    <row r="94" spans="1:5">
      <c r="A94">
        <f>MOD((ROW()-2),ROWS(Лист1!$C$4:$N$20))+1</f>
        <v>8</v>
      </c>
      <c r="B94" t="str">
        <f>INDEX(Лист1!$C$2:$N$2,,TRUNC((ROW()-2)/ROWS(Лист1!$C$4:$N$20)/3)*3+1)</f>
        <v>Фирма 2</v>
      </c>
      <c r="C94">
        <f>COUNTIFS($B$1:B94,B94,$D$1:D94,D94)</f>
        <v>3</v>
      </c>
      <c r="D94" t="str">
        <f>INDEX(Лист1!$B$4:$B$20,MOD((ROW()-2),ROWS(Лист1!$C$4:$N$20))+1)</f>
        <v>ж</v>
      </c>
      <c r="E94">
        <f>SUMPRODUCT(Лист1!$C$4:$N$20*(Лист1!$B$4:$B$20=Лист2!D94)*(Лист1!$C$3:$N$3=Лист2!C94)*((COLUMN(Лист1!$C:$N)-1)=MATCH(B94,Лист1!$C$2:$N$2)+C94))</f>
        <v>0</v>
      </c>
    </row>
    <row r="95" spans="1:5">
      <c r="A95">
        <f>MOD((ROW()-2),ROWS(Лист1!$C$4:$N$20))+1</f>
        <v>9</v>
      </c>
      <c r="B95" t="str">
        <f>INDEX(Лист1!$C$2:$N$2,,TRUNC((ROW()-2)/ROWS(Лист1!$C$4:$N$20)/3)*3+1)</f>
        <v>Фирма 2</v>
      </c>
      <c r="C95">
        <f>COUNTIFS($B$1:B95,B95,$D$1:D95,D95)</f>
        <v>3</v>
      </c>
      <c r="D95" t="str">
        <f>INDEX(Лист1!$B$4:$B$20,MOD((ROW()-2),ROWS(Лист1!$C$4:$N$20))+1)</f>
        <v>з</v>
      </c>
      <c r="E95">
        <f>SUMPRODUCT(Лист1!$C$4:$N$20*(Лист1!$B$4:$B$20=Лист2!D95)*(Лист1!$C$3:$N$3=Лист2!C95)*((COLUMN(Лист1!$C:$N)-1)=MATCH(B95,Лист1!$C$2:$N$2)+C95))</f>
        <v>0</v>
      </c>
    </row>
    <row r="96" spans="1:5">
      <c r="A96">
        <f>MOD((ROW()-2),ROWS(Лист1!$C$4:$N$20))+1</f>
        <v>10</v>
      </c>
      <c r="B96" t="str">
        <f>INDEX(Лист1!$C$2:$N$2,,TRUNC((ROW()-2)/ROWS(Лист1!$C$4:$N$20)/3)*3+1)</f>
        <v>Фирма 2</v>
      </c>
      <c r="C96">
        <f>COUNTIFS($B$1:B96,B96,$D$1:D96,D96)</f>
        <v>3</v>
      </c>
      <c r="D96" t="str">
        <f>INDEX(Лист1!$B$4:$B$20,MOD((ROW()-2),ROWS(Лист1!$C$4:$N$20))+1)</f>
        <v>и</v>
      </c>
      <c r="E96">
        <f>SUMPRODUCT(Лист1!$C$4:$N$20*(Лист1!$B$4:$B$20=Лист2!D96)*(Лист1!$C$3:$N$3=Лист2!C96)*((COLUMN(Лист1!$C:$N)-1)=MATCH(B96,Лист1!$C$2:$N$2)+C96))</f>
        <v>0</v>
      </c>
    </row>
    <row r="97" spans="1:5">
      <c r="A97">
        <f>MOD((ROW()-2),ROWS(Лист1!$C$4:$N$20))+1</f>
        <v>11</v>
      </c>
      <c r="B97" t="str">
        <f>INDEX(Лист1!$C$2:$N$2,,TRUNC((ROW()-2)/ROWS(Лист1!$C$4:$N$20)/3)*3+1)</f>
        <v>Фирма 2</v>
      </c>
      <c r="C97">
        <f>COUNTIFS($B$1:B97,B97,$D$1:D97,D97)</f>
        <v>3</v>
      </c>
      <c r="D97" t="str">
        <f>INDEX(Лист1!$B$4:$B$20,MOD((ROW()-2),ROWS(Лист1!$C$4:$N$20))+1)</f>
        <v>й</v>
      </c>
      <c r="E97">
        <f>SUMPRODUCT(Лист1!$C$4:$N$20*(Лист1!$B$4:$B$20=Лист2!D97)*(Лист1!$C$3:$N$3=Лист2!C97)*((COLUMN(Лист1!$C:$N)-1)=MATCH(B97,Лист1!$C$2:$N$2)+C97))</f>
        <v>0</v>
      </c>
    </row>
    <row r="98" spans="1:5">
      <c r="A98">
        <f>MOD((ROW()-2),ROWS(Лист1!$C$4:$N$20))+1</f>
        <v>12</v>
      </c>
      <c r="B98" t="str">
        <f>INDEX(Лист1!$C$2:$N$2,,TRUNC((ROW()-2)/ROWS(Лист1!$C$4:$N$20)/3)*3+1)</f>
        <v>Фирма 2</v>
      </c>
      <c r="C98">
        <f>COUNTIFS($B$1:B98,B98,$D$1:D98,D98)</f>
        <v>3</v>
      </c>
      <c r="D98" t="str">
        <f>INDEX(Лист1!$B$4:$B$20,MOD((ROW()-2),ROWS(Лист1!$C$4:$N$20))+1)</f>
        <v>к</v>
      </c>
      <c r="E98">
        <f>SUMPRODUCT(Лист1!$C$4:$N$20*(Лист1!$B$4:$B$20=Лист2!D98)*(Лист1!$C$3:$N$3=Лист2!C98)*((COLUMN(Лист1!$C:$N)-1)=MATCH(B98,Лист1!$C$2:$N$2)+C98))</f>
        <v>0</v>
      </c>
    </row>
    <row r="99" spans="1:5">
      <c r="A99">
        <f>MOD((ROW()-2),ROWS(Лист1!$C$4:$N$20))+1</f>
        <v>13</v>
      </c>
      <c r="B99" t="str">
        <f>INDEX(Лист1!$C$2:$N$2,,TRUNC((ROW()-2)/ROWS(Лист1!$C$4:$N$20)/3)*3+1)</f>
        <v>Фирма 2</v>
      </c>
      <c r="C99">
        <f>COUNTIFS($B$1:B99,B99,$D$1:D99,D99)</f>
        <v>3</v>
      </c>
      <c r="D99" t="str">
        <f>INDEX(Лист1!$B$4:$B$20,MOD((ROW()-2),ROWS(Лист1!$C$4:$N$20))+1)</f>
        <v>л</v>
      </c>
      <c r="E99">
        <f>SUMPRODUCT(Лист1!$C$4:$N$20*(Лист1!$B$4:$B$20=Лист2!D99)*(Лист1!$C$3:$N$3=Лист2!C99)*((COLUMN(Лист1!$C:$N)-1)=MATCH(B99,Лист1!$C$2:$N$2)+C99))</f>
        <v>0</v>
      </c>
    </row>
    <row r="100" spans="1:5">
      <c r="A100">
        <f>MOD((ROW()-2),ROWS(Лист1!$C$4:$N$20))+1</f>
        <v>14</v>
      </c>
      <c r="B100" t="str">
        <f>INDEX(Лист1!$C$2:$N$2,,TRUNC((ROW()-2)/ROWS(Лист1!$C$4:$N$20)/3)*3+1)</f>
        <v>Фирма 2</v>
      </c>
      <c r="C100">
        <f>COUNTIFS($B$1:B100,B100,$D$1:D100,D100)</f>
        <v>3</v>
      </c>
      <c r="D100" t="str">
        <f>INDEX(Лист1!$B$4:$B$20,MOD((ROW()-2),ROWS(Лист1!$C$4:$N$20))+1)</f>
        <v>м</v>
      </c>
      <c r="E100">
        <f>SUMPRODUCT(Лист1!$C$4:$N$20*(Лист1!$B$4:$B$20=Лист2!D100)*(Лист1!$C$3:$N$3=Лист2!C100)*((COLUMN(Лист1!$C:$N)-1)=MATCH(B100,Лист1!$C$2:$N$2)+C100))</f>
        <v>0</v>
      </c>
    </row>
    <row r="101" spans="1:5">
      <c r="A101">
        <f>MOD((ROW()-2),ROWS(Лист1!$C$4:$N$20))+1</f>
        <v>15</v>
      </c>
      <c r="B101" t="str">
        <f>INDEX(Лист1!$C$2:$N$2,,TRUNC((ROW()-2)/ROWS(Лист1!$C$4:$N$20)/3)*3+1)</f>
        <v>Фирма 2</v>
      </c>
      <c r="C101">
        <f>COUNTIFS($B$1:B101,B101,$D$1:D101,D101)</f>
        <v>3</v>
      </c>
      <c r="D101" t="str">
        <f>INDEX(Лист1!$B$4:$B$20,MOD((ROW()-2),ROWS(Лист1!$C$4:$N$20))+1)</f>
        <v>н</v>
      </c>
      <c r="E101">
        <f>SUMPRODUCT(Лист1!$C$4:$N$20*(Лист1!$B$4:$B$20=Лист2!D101)*(Лист1!$C$3:$N$3=Лист2!C101)*((COLUMN(Лист1!$C:$N)-1)=MATCH(B101,Лист1!$C$2:$N$2)+C101))</f>
        <v>0</v>
      </c>
    </row>
    <row r="102" spans="1:5">
      <c r="A102">
        <f>MOD((ROW()-2),ROWS(Лист1!$C$4:$N$20))+1</f>
        <v>16</v>
      </c>
      <c r="B102" t="str">
        <f>INDEX(Лист1!$C$2:$N$2,,TRUNC((ROW()-2)/ROWS(Лист1!$C$4:$N$20)/3)*3+1)</f>
        <v>Фирма 2</v>
      </c>
      <c r="C102">
        <f>COUNTIFS($B$1:B102,B102,$D$1:D102,D102)</f>
        <v>3</v>
      </c>
      <c r="D102" t="str">
        <f>INDEX(Лист1!$B$4:$B$20,MOD((ROW()-2),ROWS(Лист1!$C$4:$N$20))+1)</f>
        <v>о</v>
      </c>
      <c r="E102">
        <f>SUMPRODUCT(Лист1!$C$4:$N$20*(Лист1!$B$4:$B$20=Лист2!D102)*(Лист1!$C$3:$N$3=Лист2!C102)*((COLUMN(Лист1!$C:$N)-1)=MATCH(B102,Лист1!$C$2:$N$2)+C102))</f>
        <v>0</v>
      </c>
    </row>
    <row r="103" spans="1:5">
      <c r="A103">
        <f>MOD((ROW()-2),ROWS(Лист1!$C$4:$N$20))+1</f>
        <v>17</v>
      </c>
      <c r="B103" t="str">
        <f>INDEX(Лист1!$C$2:$N$2,,TRUNC((ROW()-2)/ROWS(Лист1!$C$4:$N$20)/3)*3+1)</f>
        <v>Фирма 2</v>
      </c>
      <c r="C103">
        <f>COUNTIFS($B$1:B103,B103,$D$1:D103,D103)</f>
        <v>3</v>
      </c>
      <c r="D103" t="str">
        <f>INDEX(Лист1!$B$4:$B$20,MOD((ROW()-2),ROWS(Лист1!$C$4:$N$20))+1)</f>
        <v>п</v>
      </c>
      <c r="E103">
        <f>SUMPRODUCT(Лист1!$C$4:$N$20*(Лист1!$B$4:$B$20=Лист2!D103)*(Лист1!$C$3:$N$3=Лист2!C103)*((COLUMN(Лист1!$C:$N)-1)=MATCH(B103,Лист1!$C$2:$N$2)+C103))</f>
        <v>0</v>
      </c>
    </row>
    <row r="104" spans="1:5">
      <c r="A104">
        <f>MOD((ROW()-2),ROWS(Лист1!$C$4:$N$20))+1</f>
        <v>1</v>
      </c>
      <c r="B104" t="str">
        <f>INDEX(Лист1!$C$2:$N$2,,TRUNC((ROW()-2)/ROWS(Лист1!$C$4:$N$20)/3)*3+1)</f>
        <v>Фирма 3</v>
      </c>
      <c r="C104">
        <f>COUNTIFS($B$1:B104,B104,$D$1:D104,D104)</f>
        <v>1</v>
      </c>
      <c r="D104" t="str">
        <f>INDEX(Лист1!$B$4:$B$20,MOD((ROW()-2),ROWS(Лист1!$C$4:$N$20))+1)</f>
        <v>а</v>
      </c>
      <c r="E104">
        <f>SUMPRODUCT(Лист1!$C$4:$N$20*(Лист1!$B$4:$B$20=Лист2!D104)*(Лист1!$C$3:$N$3=Лист2!C104)*((COLUMN(Лист1!$C:$N)-1)=MATCH(B104,Лист1!$C$2:$N$2)+C104))</f>
        <v>0</v>
      </c>
    </row>
    <row r="105" spans="1:5">
      <c r="A105">
        <f>MOD((ROW()-2),ROWS(Лист1!$C$4:$N$20))+1</f>
        <v>2</v>
      </c>
      <c r="B105" t="str">
        <f>INDEX(Лист1!$C$2:$N$2,,TRUNC((ROW()-2)/ROWS(Лист1!$C$4:$N$20)/3)*3+1)</f>
        <v>Фирма 3</v>
      </c>
      <c r="C105">
        <f>COUNTIFS($B$1:B105,B105,$D$1:D105,D105)</f>
        <v>1</v>
      </c>
      <c r="D105" t="str">
        <f>INDEX(Лист1!$B$4:$B$20,MOD((ROW()-2),ROWS(Лист1!$C$4:$N$20))+1)</f>
        <v>б</v>
      </c>
      <c r="E105">
        <f>SUMPRODUCT(Лист1!$C$4:$N$20*(Лист1!$B$4:$B$20=Лист2!D105)*(Лист1!$C$3:$N$3=Лист2!C105)*((COLUMN(Лист1!$C:$N)-1)=MATCH(B105,Лист1!$C$2:$N$2)+C105))</f>
        <v>700</v>
      </c>
    </row>
    <row r="106" spans="1:5">
      <c r="A106">
        <f>MOD((ROW()-2),ROWS(Лист1!$C$4:$N$20))+1</f>
        <v>3</v>
      </c>
      <c r="B106" t="str">
        <f>INDEX(Лист1!$C$2:$N$2,,TRUNC((ROW()-2)/ROWS(Лист1!$C$4:$N$20)/3)*3+1)</f>
        <v>Фирма 3</v>
      </c>
      <c r="C106">
        <f>COUNTIFS($B$1:B106,B106,$D$1:D106,D106)</f>
        <v>1</v>
      </c>
      <c r="D106" t="str">
        <f>INDEX(Лист1!$B$4:$B$20,MOD((ROW()-2),ROWS(Лист1!$C$4:$N$20))+1)</f>
        <v>в</v>
      </c>
      <c r="E106">
        <f>SUMPRODUCT(Лист1!$C$4:$N$20*(Лист1!$B$4:$B$20=Лист2!D106)*(Лист1!$C$3:$N$3=Лист2!C106)*((COLUMN(Лист1!$C:$N)-1)=MATCH(B106,Лист1!$C$2:$N$2)+C106))</f>
        <v>750</v>
      </c>
    </row>
    <row r="107" spans="1:5">
      <c r="A107">
        <f>MOD((ROW()-2),ROWS(Лист1!$C$4:$N$20))+1</f>
        <v>4</v>
      </c>
      <c r="B107" t="str">
        <f>INDEX(Лист1!$C$2:$N$2,,TRUNC((ROW()-2)/ROWS(Лист1!$C$4:$N$20)/3)*3+1)</f>
        <v>Фирма 3</v>
      </c>
      <c r="C107">
        <f>COUNTIFS($B$1:B107,B107,$D$1:D107,D107)</f>
        <v>1</v>
      </c>
      <c r="D107" t="str">
        <f>INDEX(Лист1!$B$4:$B$20,MOD((ROW()-2),ROWS(Лист1!$C$4:$N$20))+1)</f>
        <v>г</v>
      </c>
      <c r="E107">
        <f>SUMPRODUCT(Лист1!$C$4:$N$20*(Лист1!$B$4:$B$20=Лист2!D107)*(Лист1!$C$3:$N$3=Лист2!C107)*((COLUMN(Лист1!$C:$N)-1)=MATCH(B107,Лист1!$C$2:$N$2)+C107))</f>
        <v>0</v>
      </c>
    </row>
    <row r="108" spans="1:5">
      <c r="A108">
        <f>MOD((ROW()-2),ROWS(Лист1!$C$4:$N$20))+1</f>
        <v>5</v>
      </c>
      <c r="B108" t="str">
        <f>INDEX(Лист1!$C$2:$N$2,,TRUNC((ROW()-2)/ROWS(Лист1!$C$4:$N$20)/3)*3+1)</f>
        <v>Фирма 3</v>
      </c>
      <c r="C108">
        <f>COUNTIFS($B$1:B108,B108,$D$1:D108,D108)</f>
        <v>1</v>
      </c>
      <c r="D108" t="str">
        <f>INDEX(Лист1!$B$4:$B$20,MOD((ROW()-2),ROWS(Лист1!$C$4:$N$20))+1)</f>
        <v>д</v>
      </c>
      <c r="E108">
        <f>SUMPRODUCT(Лист1!$C$4:$N$20*(Лист1!$B$4:$B$20=Лист2!D108)*(Лист1!$C$3:$N$3=Лист2!C108)*((COLUMN(Лист1!$C:$N)-1)=MATCH(B108,Лист1!$C$2:$N$2)+C108))</f>
        <v>0</v>
      </c>
    </row>
    <row r="109" spans="1:5">
      <c r="A109">
        <f>MOD((ROW()-2),ROWS(Лист1!$C$4:$N$20))+1</f>
        <v>6</v>
      </c>
      <c r="B109" t="str">
        <f>INDEX(Лист1!$C$2:$N$2,,TRUNC((ROW()-2)/ROWS(Лист1!$C$4:$N$20)/3)*3+1)</f>
        <v>Фирма 3</v>
      </c>
      <c r="C109">
        <f>COUNTIFS($B$1:B109,B109,$D$1:D109,D109)</f>
        <v>1</v>
      </c>
      <c r="D109" t="str">
        <f>INDEX(Лист1!$B$4:$B$20,MOD((ROW()-2),ROWS(Лист1!$C$4:$N$20))+1)</f>
        <v>е</v>
      </c>
      <c r="E109">
        <f>SUMPRODUCT(Лист1!$C$4:$N$20*(Лист1!$B$4:$B$20=Лист2!D109)*(Лист1!$C$3:$N$3=Лист2!C109)*((COLUMN(Лист1!$C:$N)-1)=MATCH(B109,Лист1!$C$2:$N$2)+C109))</f>
        <v>0</v>
      </c>
    </row>
    <row r="110" spans="1:5">
      <c r="A110">
        <f>MOD((ROW()-2),ROWS(Лист1!$C$4:$N$20))+1</f>
        <v>7</v>
      </c>
      <c r="B110" t="str">
        <f>INDEX(Лист1!$C$2:$N$2,,TRUNC((ROW()-2)/ROWS(Лист1!$C$4:$N$20)/3)*3+1)</f>
        <v>Фирма 3</v>
      </c>
      <c r="C110">
        <f>COUNTIFS($B$1:B110,B110,$D$1:D110,D110)</f>
        <v>1</v>
      </c>
      <c r="D110" t="str">
        <f>INDEX(Лист1!$B$4:$B$20,MOD((ROW()-2),ROWS(Лист1!$C$4:$N$20))+1)</f>
        <v>ё</v>
      </c>
      <c r="E110">
        <f>SUMPRODUCT(Лист1!$C$4:$N$20*(Лист1!$B$4:$B$20=Лист2!D110)*(Лист1!$C$3:$N$3=Лист2!C110)*((COLUMN(Лист1!$C:$N)-1)=MATCH(B110,Лист1!$C$2:$N$2)+C110))</f>
        <v>0</v>
      </c>
    </row>
    <row r="111" spans="1:5">
      <c r="A111">
        <f>MOD((ROW()-2),ROWS(Лист1!$C$4:$N$20))+1</f>
        <v>8</v>
      </c>
      <c r="B111" t="str">
        <f>INDEX(Лист1!$C$2:$N$2,,TRUNC((ROW()-2)/ROWS(Лист1!$C$4:$N$20)/3)*3+1)</f>
        <v>Фирма 3</v>
      </c>
      <c r="C111">
        <f>COUNTIFS($B$1:B111,B111,$D$1:D111,D111)</f>
        <v>1</v>
      </c>
      <c r="D111" t="str">
        <f>INDEX(Лист1!$B$4:$B$20,MOD((ROW()-2),ROWS(Лист1!$C$4:$N$20))+1)</f>
        <v>ж</v>
      </c>
      <c r="E111">
        <f>SUMPRODUCT(Лист1!$C$4:$N$20*(Лист1!$B$4:$B$20=Лист2!D111)*(Лист1!$C$3:$N$3=Лист2!C111)*((COLUMN(Лист1!$C:$N)-1)=MATCH(B111,Лист1!$C$2:$N$2)+C111))</f>
        <v>200</v>
      </c>
    </row>
    <row r="112" spans="1:5">
      <c r="A112">
        <f>MOD((ROW()-2),ROWS(Лист1!$C$4:$N$20))+1</f>
        <v>9</v>
      </c>
      <c r="B112" t="str">
        <f>INDEX(Лист1!$C$2:$N$2,,TRUNC((ROW()-2)/ROWS(Лист1!$C$4:$N$20)/3)*3+1)</f>
        <v>Фирма 3</v>
      </c>
      <c r="C112">
        <f>COUNTIFS($B$1:B112,B112,$D$1:D112,D112)</f>
        <v>1</v>
      </c>
      <c r="D112" t="str">
        <f>INDEX(Лист1!$B$4:$B$20,MOD((ROW()-2),ROWS(Лист1!$C$4:$N$20))+1)</f>
        <v>з</v>
      </c>
      <c r="E112">
        <f>SUMPRODUCT(Лист1!$C$4:$N$20*(Лист1!$B$4:$B$20=Лист2!D112)*(Лист1!$C$3:$N$3=Лист2!C112)*((COLUMN(Лист1!$C:$N)-1)=MATCH(B112,Лист1!$C$2:$N$2)+C112))</f>
        <v>300</v>
      </c>
    </row>
    <row r="113" spans="1:5">
      <c r="A113">
        <f>MOD((ROW()-2),ROWS(Лист1!$C$4:$N$20))+1</f>
        <v>10</v>
      </c>
      <c r="B113" t="str">
        <f>INDEX(Лист1!$C$2:$N$2,,TRUNC((ROW()-2)/ROWS(Лист1!$C$4:$N$20)/3)*3+1)</f>
        <v>Фирма 3</v>
      </c>
      <c r="C113">
        <f>COUNTIFS($B$1:B113,B113,$D$1:D113,D113)</f>
        <v>1</v>
      </c>
      <c r="D113" t="str">
        <f>INDEX(Лист1!$B$4:$B$20,MOD((ROW()-2),ROWS(Лист1!$C$4:$N$20))+1)</f>
        <v>и</v>
      </c>
      <c r="E113">
        <f>SUMPRODUCT(Лист1!$C$4:$N$20*(Лист1!$B$4:$B$20=Лист2!D113)*(Лист1!$C$3:$N$3=Лист2!C113)*((COLUMN(Лист1!$C:$N)-1)=MATCH(B113,Лист1!$C$2:$N$2)+C113))</f>
        <v>0</v>
      </c>
    </row>
    <row r="114" spans="1:5">
      <c r="A114">
        <f>MOD((ROW()-2),ROWS(Лист1!$C$4:$N$20))+1</f>
        <v>11</v>
      </c>
      <c r="B114" t="str">
        <f>INDEX(Лист1!$C$2:$N$2,,TRUNC((ROW()-2)/ROWS(Лист1!$C$4:$N$20)/3)*3+1)</f>
        <v>Фирма 3</v>
      </c>
      <c r="C114">
        <f>COUNTIFS($B$1:B114,B114,$D$1:D114,D114)</f>
        <v>1</v>
      </c>
      <c r="D114" t="str">
        <f>INDEX(Лист1!$B$4:$B$20,MOD((ROW()-2),ROWS(Лист1!$C$4:$N$20))+1)</f>
        <v>й</v>
      </c>
      <c r="E114">
        <f>SUMPRODUCT(Лист1!$C$4:$N$20*(Лист1!$B$4:$B$20=Лист2!D114)*(Лист1!$C$3:$N$3=Лист2!C114)*((COLUMN(Лист1!$C:$N)-1)=MATCH(B114,Лист1!$C$2:$N$2)+C114))</f>
        <v>960</v>
      </c>
    </row>
    <row r="115" spans="1:5">
      <c r="A115">
        <f>MOD((ROW()-2),ROWS(Лист1!$C$4:$N$20))+1</f>
        <v>12</v>
      </c>
      <c r="B115" t="str">
        <f>INDEX(Лист1!$C$2:$N$2,,TRUNC((ROW()-2)/ROWS(Лист1!$C$4:$N$20)/3)*3+1)</f>
        <v>Фирма 3</v>
      </c>
      <c r="C115">
        <f>COUNTIFS($B$1:B115,B115,$D$1:D115,D115)</f>
        <v>1</v>
      </c>
      <c r="D115" t="str">
        <f>INDEX(Лист1!$B$4:$B$20,MOD((ROW()-2),ROWS(Лист1!$C$4:$N$20))+1)</f>
        <v>к</v>
      </c>
      <c r="E115">
        <f>SUMPRODUCT(Лист1!$C$4:$N$20*(Лист1!$B$4:$B$20=Лист2!D115)*(Лист1!$C$3:$N$3=Лист2!C115)*((COLUMN(Лист1!$C:$N)-1)=MATCH(B115,Лист1!$C$2:$N$2)+C115))</f>
        <v>0</v>
      </c>
    </row>
    <row r="116" spans="1:5">
      <c r="A116">
        <f>MOD((ROW()-2),ROWS(Лист1!$C$4:$N$20))+1</f>
        <v>13</v>
      </c>
      <c r="B116" t="str">
        <f>INDEX(Лист1!$C$2:$N$2,,TRUNC((ROW()-2)/ROWS(Лист1!$C$4:$N$20)/3)*3+1)</f>
        <v>Фирма 3</v>
      </c>
      <c r="C116">
        <f>COUNTIFS($B$1:B116,B116,$D$1:D116,D116)</f>
        <v>1</v>
      </c>
      <c r="D116" t="str">
        <f>INDEX(Лист1!$B$4:$B$20,MOD((ROW()-2),ROWS(Лист1!$C$4:$N$20))+1)</f>
        <v>л</v>
      </c>
      <c r="E116">
        <f>SUMPRODUCT(Лист1!$C$4:$N$20*(Лист1!$B$4:$B$20=Лист2!D116)*(Лист1!$C$3:$N$3=Лист2!C116)*((COLUMN(Лист1!$C:$N)-1)=MATCH(B116,Лист1!$C$2:$N$2)+C116))</f>
        <v>0</v>
      </c>
    </row>
    <row r="117" spans="1:5">
      <c r="A117">
        <f>MOD((ROW()-2),ROWS(Лист1!$C$4:$N$20))+1</f>
        <v>14</v>
      </c>
      <c r="B117" t="str">
        <f>INDEX(Лист1!$C$2:$N$2,,TRUNC((ROW()-2)/ROWS(Лист1!$C$4:$N$20)/3)*3+1)</f>
        <v>Фирма 3</v>
      </c>
      <c r="C117">
        <f>COUNTIFS($B$1:B117,B117,$D$1:D117,D117)</f>
        <v>1</v>
      </c>
      <c r="D117" t="str">
        <f>INDEX(Лист1!$B$4:$B$20,MOD((ROW()-2),ROWS(Лист1!$C$4:$N$20))+1)</f>
        <v>м</v>
      </c>
      <c r="E117">
        <f>SUMPRODUCT(Лист1!$C$4:$N$20*(Лист1!$B$4:$B$20=Лист2!D117)*(Лист1!$C$3:$N$3=Лист2!C117)*((COLUMN(Лист1!$C:$N)-1)=MATCH(B117,Лист1!$C$2:$N$2)+C117))</f>
        <v>0</v>
      </c>
    </row>
    <row r="118" spans="1:5">
      <c r="A118">
        <f>MOD((ROW()-2),ROWS(Лист1!$C$4:$N$20))+1</f>
        <v>15</v>
      </c>
      <c r="B118" t="str">
        <f>INDEX(Лист1!$C$2:$N$2,,TRUNC((ROW()-2)/ROWS(Лист1!$C$4:$N$20)/3)*3+1)</f>
        <v>Фирма 3</v>
      </c>
      <c r="C118">
        <f>COUNTIFS($B$1:B118,B118,$D$1:D118,D118)</f>
        <v>1</v>
      </c>
      <c r="D118" t="str">
        <f>INDEX(Лист1!$B$4:$B$20,MOD((ROW()-2),ROWS(Лист1!$C$4:$N$20))+1)</f>
        <v>н</v>
      </c>
      <c r="E118">
        <f>SUMPRODUCT(Лист1!$C$4:$N$20*(Лист1!$B$4:$B$20=Лист2!D118)*(Лист1!$C$3:$N$3=Лист2!C118)*((COLUMN(Лист1!$C:$N)-1)=MATCH(B118,Лист1!$C$2:$N$2)+C118))</f>
        <v>380</v>
      </c>
    </row>
    <row r="119" spans="1:5">
      <c r="A119">
        <f>MOD((ROW()-2),ROWS(Лист1!$C$4:$N$20))+1</f>
        <v>16</v>
      </c>
      <c r="B119" t="str">
        <f>INDEX(Лист1!$C$2:$N$2,,TRUNC((ROW()-2)/ROWS(Лист1!$C$4:$N$20)/3)*3+1)</f>
        <v>Фирма 3</v>
      </c>
      <c r="C119">
        <f>COUNTIFS($B$1:B119,B119,$D$1:D119,D119)</f>
        <v>1</v>
      </c>
      <c r="D119" t="str">
        <f>INDEX(Лист1!$B$4:$B$20,MOD((ROW()-2),ROWS(Лист1!$C$4:$N$20))+1)</f>
        <v>о</v>
      </c>
      <c r="E119">
        <f>SUMPRODUCT(Лист1!$C$4:$N$20*(Лист1!$B$4:$B$20=Лист2!D119)*(Лист1!$C$3:$N$3=Лист2!C119)*((COLUMN(Лист1!$C:$N)-1)=MATCH(B119,Лист1!$C$2:$N$2)+C119))</f>
        <v>0</v>
      </c>
    </row>
    <row r="120" spans="1:5">
      <c r="A120">
        <f>MOD((ROW()-2),ROWS(Лист1!$C$4:$N$20))+1</f>
        <v>17</v>
      </c>
      <c r="B120" t="str">
        <f>INDEX(Лист1!$C$2:$N$2,,TRUNC((ROW()-2)/ROWS(Лист1!$C$4:$N$20)/3)*3+1)</f>
        <v>Фирма 3</v>
      </c>
      <c r="C120">
        <f>COUNTIFS($B$1:B120,B120,$D$1:D120,D120)</f>
        <v>1</v>
      </c>
      <c r="D120" t="str">
        <f>INDEX(Лист1!$B$4:$B$20,MOD((ROW()-2),ROWS(Лист1!$C$4:$N$20))+1)</f>
        <v>п</v>
      </c>
      <c r="E120">
        <f>SUMPRODUCT(Лист1!$C$4:$N$20*(Лист1!$B$4:$B$20=Лист2!D120)*(Лист1!$C$3:$N$3=Лист2!C120)*((COLUMN(Лист1!$C:$N)-1)=MATCH(B120,Лист1!$C$2:$N$2)+C120))</f>
        <v>0</v>
      </c>
    </row>
    <row r="121" spans="1:5">
      <c r="A121">
        <f>MOD((ROW()-2),ROWS(Лист1!$C$4:$N$20))+1</f>
        <v>1</v>
      </c>
      <c r="B121" t="str">
        <f>INDEX(Лист1!$C$2:$N$2,,TRUNC((ROW()-2)/ROWS(Лист1!$C$4:$N$20)/3)*3+1)</f>
        <v>Фирма 3</v>
      </c>
      <c r="C121">
        <f>COUNTIFS($B$1:B121,B121,$D$1:D121,D121)</f>
        <v>2</v>
      </c>
      <c r="D121" t="str">
        <f>INDEX(Лист1!$B$4:$B$20,MOD((ROW()-2),ROWS(Лист1!$C$4:$N$20))+1)</f>
        <v>а</v>
      </c>
      <c r="E121">
        <f>SUMPRODUCT(Лист1!$C$4:$N$20*(Лист1!$B$4:$B$20=Лист2!D121)*(Лист1!$C$3:$N$3=Лист2!C121)*((COLUMN(Лист1!$C:$N)-1)=MATCH(B121,Лист1!$C$2:$N$2)+C121))</f>
        <v>0</v>
      </c>
    </row>
    <row r="122" spans="1:5">
      <c r="A122">
        <f>MOD((ROW()-2),ROWS(Лист1!$C$4:$N$20))+1</f>
        <v>2</v>
      </c>
      <c r="B122" t="str">
        <f>INDEX(Лист1!$C$2:$N$2,,TRUNC((ROW()-2)/ROWS(Лист1!$C$4:$N$20)/3)*3+1)</f>
        <v>Фирма 3</v>
      </c>
      <c r="C122">
        <f>COUNTIFS($B$1:B122,B122,$D$1:D122,D122)</f>
        <v>2</v>
      </c>
      <c r="D122" t="str">
        <f>INDEX(Лист1!$B$4:$B$20,MOD((ROW()-2),ROWS(Лист1!$C$4:$N$20))+1)</f>
        <v>б</v>
      </c>
      <c r="E122">
        <f>SUMPRODUCT(Лист1!$C$4:$N$20*(Лист1!$B$4:$B$20=Лист2!D122)*(Лист1!$C$3:$N$3=Лист2!C122)*((COLUMN(Лист1!$C:$N)-1)=MATCH(B122,Лист1!$C$2:$N$2)+C122))</f>
        <v>0</v>
      </c>
    </row>
    <row r="123" spans="1:5">
      <c r="A123">
        <f>MOD((ROW()-2),ROWS(Лист1!$C$4:$N$20))+1</f>
        <v>3</v>
      </c>
      <c r="B123" t="str">
        <f>INDEX(Лист1!$C$2:$N$2,,TRUNC((ROW()-2)/ROWS(Лист1!$C$4:$N$20)/3)*3+1)</f>
        <v>Фирма 3</v>
      </c>
      <c r="C123">
        <f>COUNTIFS($B$1:B123,B123,$D$1:D123,D123)</f>
        <v>2</v>
      </c>
      <c r="D123" t="str">
        <f>INDEX(Лист1!$B$4:$B$20,MOD((ROW()-2),ROWS(Лист1!$C$4:$N$20))+1)</f>
        <v>в</v>
      </c>
      <c r="E123">
        <f>SUMPRODUCT(Лист1!$C$4:$N$20*(Лист1!$B$4:$B$20=Лист2!D123)*(Лист1!$C$3:$N$3=Лист2!C123)*((COLUMN(Лист1!$C:$N)-1)=MATCH(B123,Лист1!$C$2:$N$2)+C123))</f>
        <v>0</v>
      </c>
    </row>
    <row r="124" spans="1:5">
      <c r="A124">
        <f>MOD((ROW()-2),ROWS(Лист1!$C$4:$N$20))+1</f>
        <v>4</v>
      </c>
      <c r="B124" t="str">
        <f>INDEX(Лист1!$C$2:$N$2,,TRUNC((ROW()-2)/ROWS(Лист1!$C$4:$N$20)/3)*3+1)</f>
        <v>Фирма 3</v>
      </c>
      <c r="C124">
        <f>COUNTIFS($B$1:B124,B124,$D$1:D124,D124)</f>
        <v>2</v>
      </c>
      <c r="D124" t="str">
        <f>INDEX(Лист1!$B$4:$B$20,MOD((ROW()-2),ROWS(Лист1!$C$4:$N$20))+1)</f>
        <v>г</v>
      </c>
      <c r="E124">
        <f>SUMPRODUCT(Лист1!$C$4:$N$20*(Лист1!$B$4:$B$20=Лист2!D124)*(Лист1!$C$3:$N$3=Лист2!C124)*((COLUMN(Лист1!$C:$N)-1)=MATCH(B124,Лист1!$C$2:$N$2)+C124))</f>
        <v>0</v>
      </c>
    </row>
    <row r="125" spans="1:5">
      <c r="A125">
        <f>MOD((ROW()-2),ROWS(Лист1!$C$4:$N$20))+1</f>
        <v>5</v>
      </c>
      <c r="B125" t="str">
        <f>INDEX(Лист1!$C$2:$N$2,,TRUNC((ROW()-2)/ROWS(Лист1!$C$4:$N$20)/3)*3+1)</f>
        <v>Фирма 3</v>
      </c>
      <c r="C125">
        <f>COUNTIFS($B$1:B125,B125,$D$1:D125,D125)</f>
        <v>2</v>
      </c>
      <c r="D125" t="str">
        <f>INDEX(Лист1!$B$4:$B$20,MOD((ROW()-2),ROWS(Лист1!$C$4:$N$20))+1)</f>
        <v>д</v>
      </c>
      <c r="E125">
        <f>SUMPRODUCT(Лист1!$C$4:$N$20*(Лист1!$B$4:$B$20=Лист2!D125)*(Лист1!$C$3:$N$3=Лист2!C125)*((COLUMN(Лист1!$C:$N)-1)=MATCH(B125,Лист1!$C$2:$N$2)+C125))</f>
        <v>0</v>
      </c>
    </row>
    <row r="126" spans="1:5">
      <c r="A126">
        <f>MOD((ROW()-2),ROWS(Лист1!$C$4:$N$20))+1</f>
        <v>6</v>
      </c>
      <c r="B126" t="str">
        <f>INDEX(Лист1!$C$2:$N$2,,TRUNC((ROW()-2)/ROWS(Лист1!$C$4:$N$20)/3)*3+1)</f>
        <v>Фирма 3</v>
      </c>
      <c r="C126">
        <f>COUNTIFS($B$1:B126,B126,$D$1:D126,D126)</f>
        <v>2</v>
      </c>
      <c r="D126" t="str">
        <f>INDEX(Лист1!$B$4:$B$20,MOD((ROW()-2),ROWS(Лист1!$C$4:$N$20))+1)</f>
        <v>е</v>
      </c>
      <c r="E126">
        <f>SUMPRODUCT(Лист1!$C$4:$N$20*(Лист1!$B$4:$B$20=Лист2!D126)*(Лист1!$C$3:$N$3=Лист2!C126)*((COLUMN(Лист1!$C:$N)-1)=MATCH(B126,Лист1!$C$2:$N$2)+C126))</f>
        <v>456</v>
      </c>
    </row>
    <row r="127" spans="1:5">
      <c r="A127">
        <f>MOD((ROW()-2),ROWS(Лист1!$C$4:$N$20))+1</f>
        <v>7</v>
      </c>
      <c r="B127" t="str">
        <f>INDEX(Лист1!$C$2:$N$2,,TRUNC((ROW()-2)/ROWS(Лист1!$C$4:$N$20)/3)*3+1)</f>
        <v>Фирма 3</v>
      </c>
      <c r="C127">
        <f>COUNTIFS($B$1:B127,B127,$D$1:D127,D127)</f>
        <v>2</v>
      </c>
      <c r="D127" t="str">
        <f>INDEX(Лист1!$B$4:$B$20,MOD((ROW()-2),ROWS(Лист1!$C$4:$N$20))+1)</f>
        <v>ё</v>
      </c>
      <c r="E127">
        <f>SUMPRODUCT(Лист1!$C$4:$N$20*(Лист1!$B$4:$B$20=Лист2!D127)*(Лист1!$C$3:$N$3=Лист2!C127)*((COLUMN(Лист1!$C:$N)-1)=MATCH(B127,Лист1!$C$2:$N$2)+C127))</f>
        <v>0</v>
      </c>
    </row>
    <row r="128" spans="1:5">
      <c r="A128">
        <f>MOD((ROW()-2),ROWS(Лист1!$C$4:$N$20))+1</f>
        <v>8</v>
      </c>
      <c r="B128" t="str">
        <f>INDEX(Лист1!$C$2:$N$2,,TRUNC((ROW()-2)/ROWS(Лист1!$C$4:$N$20)/3)*3+1)</f>
        <v>Фирма 3</v>
      </c>
      <c r="C128">
        <f>COUNTIFS($B$1:B128,B128,$D$1:D128,D128)</f>
        <v>2</v>
      </c>
      <c r="D128" t="str">
        <f>INDEX(Лист1!$B$4:$B$20,MOD((ROW()-2),ROWS(Лист1!$C$4:$N$20))+1)</f>
        <v>ж</v>
      </c>
      <c r="E128">
        <f>SUMPRODUCT(Лист1!$C$4:$N$20*(Лист1!$B$4:$B$20=Лист2!D128)*(Лист1!$C$3:$N$3=Лист2!C128)*((COLUMN(Лист1!$C:$N)-1)=MATCH(B128,Лист1!$C$2:$N$2)+C128))</f>
        <v>0</v>
      </c>
    </row>
    <row r="129" spans="1:5">
      <c r="A129">
        <f>MOD((ROW()-2),ROWS(Лист1!$C$4:$N$20))+1</f>
        <v>9</v>
      </c>
      <c r="B129" t="str">
        <f>INDEX(Лист1!$C$2:$N$2,,TRUNC((ROW()-2)/ROWS(Лист1!$C$4:$N$20)/3)*3+1)</f>
        <v>Фирма 3</v>
      </c>
      <c r="C129">
        <f>COUNTIFS($B$1:B129,B129,$D$1:D129,D129)</f>
        <v>2</v>
      </c>
      <c r="D129" t="str">
        <f>INDEX(Лист1!$B$4:$B$20,MOD((ROW()-2),ROWS(Лист1!$C$4:$N$20))+1)</f>
        <v>з</v>
      </c>
      <c r="E129">
        <f>SUMPRODUCT(Лист1!$C$4:$N$20*(Лист1!$B$4:$B$20=Лист2!D129)*(Лист1!$C$3:$N$3=Лист2!C129)*((COLUMN(Лист1!$C:$N)-1)=MATCH(B129,Лист1!$C$2:$N$2)+C129))</f>
        <v>0</v>
      </c>
    </row>
    <row r="130" spans="1:5">
      <c r="A130">
        <f>MOD((ROW()-2),ROWS(Лист1!$C$4:$N$20))+1</f>
        <v>10</v>
      </c>
      <c r="B130" t="str">
        <f>INDEX(Лист1!$C$2:$N$2,,TRUNC((ROW()-2)/ROWS(Лист1!$C$4:$N$20)/3)*3+1)</f>
        <v>Фирма 3</v>
      </c>
      <c r="C130">
        <f>COUNTIFS($B$1:B130,B130,$D$1:D130,D130)</f>
        <v>2</v>
      </c>
      <c r="D130" t="str">
        <f>INDEX(Лист1!$B$4:$B$20,MOD((ROW()-2),ROWS(Лист1!$C$4:$N$20))+1)</f>
        <v>и</v>
      </c>
      <c r="E130">
        <f>SUMPRODUCT(Лист1!$C$4:$N$20*(Лист1!$B$4:$B$20=Лист2!D130)*(Лист1!$C$3:$N$3=Лист2!C130)*((COLUMN(Лист1!$C:$N)-1)=MATCH(B130,Лист1!$C$2:$N$2)+C130))</f>
        <v>456</v>
      </c>
    </row>
    <row r="131" spans="1:5">
      <c r="A131">
        <f>MOD((ROW()-2),ROWS(Лист1!$C$4:$N$20))+1</f>
        <v>11</v>
      </c>
      <c r="B131" t="str">
        <f>INDEX(Лист1!$C$2:$N$2,,TRUNC((ROW()-2)/ROWS(Лист1!$C$4:$N$20)/3)*3+1)</f>
        <v>Фирма 3</v>
      </c>
      <c r="C131">
        <f>COUNTIFS($B$1:B131,B131,$D$1:D131,D131)</f>
        <v>2</v>
      </c>
      <c r="D131" t="str">
        <f>INDEX(Лист1!$B$4:$B$20,MOD((ROW()-2),ROWS(Лист1!$C$4:$N$20))+1)</f>
        <v>й</v>
      </c>
      <c r="E131">
        <f>SUMPRODUCT(Лист1!$C$4:$N$20*(Лист1!$B$4:$B$20=Лист2!D131)*(Лист1!$C$3:$N$3=Лист2!C131)*((COLUMN(Лист1!$C:$N)-1)=MATCH(B131,Лист1!$C$2:$N$2)+C131))</f>
        <v>0</v>
      </c>
    </row>
    <row r="132" spans="1:5">
      <c r="A132">
        <f>MOD((ROW()-2),ROWS(Лист1!$C$4:$N$20))+1</f>
        <v>12</v>
      </c>
      <c r="B132" t="str">
        <f>INDEX(Лист1!$C$2:$N$2,,TRUNC((ROW()-2)/ROWS(Лист1!$C$4:$N$20)/3)*3+1)</f>
        <v>Фирма 3</v>
      </c>
      <c r="C132">
        <f>COUNTIFS($B$1:B132,B132,$D$1:D132,D132)</f>
        <v>2</v>
      </c>
      <c r="D132" t="str">
        <f>INDEX(Лист1!$B$4:$B$20,MOD((ROW()-2),ROWS(Лист1!$C$4:$N$20))+1)</f>
        <v>к</v>
      </c>
      <c r="E132">
        <f>SUMPRODUCT(Лист1!$C$4:$N$20*(Лист1!$B$4:$B$20=Лист2!D132)*(Лист1!$C$3:$N$3=Лист2!C132)*((COLUMN(Лист1!$C:$N)-1)=MATCH(B132,Лист1!$C$2:$N$2)+C132))</f>
        <v>0</v>
      </c>
    </row>
    <row r="133" spans="1:5">
      <c r="A133">
        <f>MOD((ROW()-2),ROWS(Лист1!$C$4:$N$20))+1</f>
        <v>13</v>
      </c>
      <c r="B133" t="str">
        <f>INDEX(Лист1!$C$2:$N$2,,TRUNC((ROW()-2)/ROWS(Лист1!$C$4:$N$20)/3)*3+1)</f>
        <v>Фирма 3</v>
      </c>
      <c r="C133">
        <f>COUNTIFS($B$1:B133,B133,$D$1:D133,D133)</f>
        <v>2</v>
      </c>
      <c r="D133" t="str">
        <f>INDEX(Лист1!$B$4:$B$20,MOD((ROW()-2),ROWS(Лист1!$C$4:$N$20))+1)</f>
        <v>л</v>
      </c>
      <c r="E133">
        <f>SUMPRODUCT(Лист1!$C$4:$N$20*(Лист1!$B$4:$B$20=Лист2!D133)*(Лист1!$C$3:$N$3=Лист2!C133)*((COLUMN(Лист1!$C:$N)-1)=MATCH(B133,Лист1!$C$2:$N$2)+C133))</f>
        <v>0</v>
      </c>
    </row>
    <row r="134" spans="1:5">
      <c r="A134">
        <f>MOD((ROW()-2),ROWS(Лист1!$C$4:$N$20))+1</f>
        <v>14</v>
      </c>
      <c r="B134" t="str">
        <f>INDEX(Лист1!$C$2:$N$2,,TRUNC((ROW()-2)/ROWS(Лист1!$C$4:$N$20)/3)*3+1)</f>
        <v>Фирма 3</v>
      </c>
      <c r="C134">
        <f>COUNTIFS($B$1:B134,B134,$D$1:D134,D134)</f>
        <v>2</v>
      </c>
      <c r="D134" t="str">
        <f>INDEX(Лист1!$B$4:$B$20,MOD((ROW()-2),ROWS(Лист1!$C$4:$N$20))+1)</f>
        <v>м</v>
      </c>
      <c r="E134">
        <f>SUMPRODUCT(Лист1!$C$4:$N$20*(Лист1!$B$4:$B$20=Лист2!D134)*(Лист1!$C$3:$N$3=Лист2!C134)*((COLUMN(Лист1!$C:$N)-1)=MATCH(B134,Лист1!$C$2:$N$2)+C134))</f>
        <v>0</v>
      </c>
    </row>
    <row r="135" spans="1:5">
      <c r="A135">
        <f>MOD((ROW()-2),ROWS(Лист1!$C$4:$N$20))+1</f>
        <v>15</v>
      </c>
      <c r="B135" t="str">
        <f>INDEX(Лист1!$C$2:$N$2,,TRUNC((ROW()-2)/ROWS(Лист1!$C$4:$N$20)/3)*3+1)</f>
        <v>Фирма 3</v>
      </c>
      <c r="C135">
        <f>COUNTIFS($B$1:B135,B135,$D$1:D135,D135)</f>
        <v>2</v>
      </c>
      <c r="D135" t="str">
        <f>INDEX(Лист1!$B$4:$B$20,MOD((ROW()-2),ROWS(Лист1!$C$4:$N$20))+1)</f>
        <v>н</v>
      </c>
      <c r="E135">
        <f>SUMPRODUCT(Лист1!$C$4:$N$20*(Лист1!$B$4:$B$20=Лист2!D135)*(Лист1!$C$3:$N$3=Лист2!C135)*((COLUMN(Лист1!$C:$N)-1)=MATCH(B135,Лист1!$C$2:$N$2)+C135))</f>
        <v>0</v>
      </c>
    </row>
    <row r="136" spans="1:5">
      <c r="A136">
        <f>MOD((ROW()-2),ROWS(Лист1!$C$4:$N$20))+1</f>
        <v>16</v>
      </c>
      <c r="B136" t="str">
        <f>INDEX(Лист1!$C$2:$N$2,,TRUNC((ROW()-2)/ROWS(Лист1!$C$4:$N$20)/3)*3+1)</f>
        <v>Фирма 3</v>
      </c>
      <c r="C136">
        <f>COUNTIFS($B$1:B136,B136,$D$1:D136,D136)</f>
        <v>2</v>
      </c>
      <c r="D136" t="str">
        <f>INDEX(Лист1!$B$4:$B$20,MOD((ROW()-2),ROWS(Лист1!$C$4:$N$20))+1)</f>
        <v>о</v>
      </c>
      <c r="E136">
        <f>SUMPRODUCT(Лист1!$C$4:$N$20*(Лист1!$B$4:$B$20=Лист2!D136)*(Лист1!$C$3:$N$3=Лист2!C136)*((COLUMN(Лист1!$C:$N)-1)=MATCH(B136,Лист1!$C$2:$N$2)+C136))</f>
        <v>0</v>
      </c>
    </row>
    <row r="137" spans="1:5">
      <c r="A137">
        <f>MOD((ROW()-2),ROWS(Лист1!$C$4:$N$20))+1</f>
        <v>17</v>
      </c>
      <c r="B137" t="str">
        <f>INDEX(Лист1!$C$2:$N$2,,TRUNC((ROW()-2)/ROWS(Лист1!$C$4:$N$20)/3)*3+1)</f>
        <v>Фирма 3</v>
      </c>
      <c r="C137">
        <f>COUNTIFS($B$1:B137,B137,$D$1:D137,D137)</f>
        <v>2</v>
      </c>
      <c r="D137" t="str">
        <f>INDEX(Лист1!$B$4:$B$20,MOD((ROW()-2),ROWS(Лист1!$C$4:$N$20))+1)</f>
        <v>п</v>
      </c>
      <c r="E137">
        <f>SUMPRODUCT(Лист1!$C$4:$N$20*(Лист1!$B$4:$B$20=Лист2!D137)*(Лист1!$C$3:$N$3=Лист2!C137)*((COLUMN(Лист1!$C:$N)-1)=MATCH(B137,Лист1!$C$2:$N$2)+C137))</f>
        <v>0</v>
      </c>
    </row>
    <row r="138" spans="1:5">
      <c r="A138">
        <f>MOD((ROW()-2),ROWS(Лист1!$C$4:$N$20))+1</f>
        <v>1</v>
      </c>
      <c r="B138" t="str">
        <f>INDEX(Лист1!$C$2:$N$2,,TRUNC((ROW()-2)/ROWS(Лист1!$C$4:$N$20)/3)*3+1)</f>
        <v>Фирма 3</v>
      </c>
      <c r="C138">
        <f>COUNTIFS($B$1:B138,B138,$D$1:D138,D138)</f>
        <v>3</v>
      </c>
      <c r="D138" t="str">
        <f>INDEX(Лист1!$B$4:$B$20,MOD((ROW()-2),ROWS(Лист1!$C$4:$N$20))+1)</f>
        <v>а</v>
      </c>
      <c r="E138">
        <f>SUMPRODUCT(Лист1!$C$4:$N$20*(Лист1!$B$4:$B$20=Лист2!D138)*(Лист1!$C$3:$N$3=Лист2!C138)*((COLUMN(Лист1!$C:$N)-1)=MATCH(B138,Лист1!$C$2:$N$2)+C138))</f>
        <v>0</v>
      </c>
    </row>
    <row r="139" spans="1:5">
      <c r="A139">
        <f>MOD((ROW()-2),ROWS(Лист1!$C$4:$N$20))+1</f>
        <v>2</v>
      </c>
      <c r="B139" t="str">
        <f>INDEX(Лист1!$C$2:$N$2,,TRUNC((ROW()-2)/ROWS(Лист1!$C$4:$N$20)/3)*3+1)</f>
        <v>Фирма 3</v>
      </c>
      <c r="C139">
        <f>COUNTIFS($B$1:B139,B139,$D$1:D139,D139)</f>
        <v>3</v>
      </c>
      <c r="D139" t="str">
        <f>INDEX(Лист1!$B$4:$B$20,MOD((ROW()-2),ROWS(Лист1!$C$4:$N$20))+1)</f>
        <v>б</v>
      </c>
      <c r="E139">
        <f>SUMPRODUCT(Лист1!$C$4:$N$20*(Лист1!$B$4:$B$20=Лист2!D139)*(Лист1!$C$3:$N$3=Лист2!C139)*((COLUMN(Лист1!$C:$N)-1)=MATCH(B139,Лист1!$C$2:$N$2)+C139))</f>
        <v>0</v>
      </c>
    </row>
    <row r="140" spans="1:5">
      <c r="A140">
        <f>MOD((ROW()-2),ROWS(Лист1!$C$4:$N$20))+1</f>
        <v>3</v>
      </c>
      <c r="B140" t="str">
        <f>INDEX(Лист1!$C$2:$N$2,,TRUNC((ROW()-2)/ROWS(Лист1!$C$4:$N$20)/3)*3+1)</f>
        <v>Фирма 3</v>
      </c>
      <c r="C140">
        <f>COUNTIFS($B$1:B140,B140,$D$1:D140,D140)</f>
        <v>3</v>
      </c>
      <c r="D140" t="str">
        <f>INDEX(Лист1!$B$4:$B$20,MOD((ROW()-2),ROWS(Лист1!$C$4:$N$20))+1)</f>
        <v>в</v>
      </c>
      <c r="E140">
        <f>SUMPRODUCT(Лист1!$C$4:$N$20*(Лист1!$B$4:$B$20=Лист2!D140)*(Лист1!$C$3:$N$3=Лист2!C140)*((COLUMN(Лист1!$C:$N)-1)=MATCH(B140,Лист1!$C$2:$N$2)+C140))</f>
        <v>0</v>
      </c>
    </row>
    <row r="141" spans="1:5">
      <c r="A141">
        <f>MOD((ROW()-2),ROWS(Лист1!$C$4:$N$20))+1</f>
        <v>4</v>
      </c>
      <c r="B141" t="str">
        <f>INDEX(Лист1!$C$2:$N$2,,TRUNC((ROW()-2)/ROWS(Лист1!$C$4:$N$20)/3)*3+1)</f>
        <v>Фирма 3</v>
      </c>
      <c r="C141">
        <f>COUNTIFS($B$1:B141,B141,$D$1:D141,D141)</f>
        <v>3</v>
      </c>
      <c r="D141" t="str">
        <f>INDEX(Лист1!$B$4:$B$20,MOD((ROW()-2),ROWS(Лист1!$C$4:$N$20))+1)</f>
        <v>г</v>
      </c>
      <c r="E141">
        <f>SUMPRODUCT(Лист1!$C$4:$N$20*(Лист1!$B$4:$B$20=Лист2!D141)*(Лист1!$C$3:$N$3=Лист2!C141)*((COLUMN(Лист1!$C:$N)-1)=MATCH(B141,Лист1!$C$2:$N$2)+C141))</f>
        <v>0</v>
      </c>
    </row>
    <row r="142" spans="1:5">
      <c r="A142">
        <f>MOD((ROW()-2),ROWS(Лист1!$C$4:$N$20))+1</f>
        <v>5</v>
      </c>
      <c r="B142" t="str">
        <f>INDEX(Лист1!$C$2:$N$2,,TRUNC((ROW()-2)/ROWS(Лист1!$C$4:$N$20)/3)*3+1)</f>
        <v>Фирма 3</v>
      </c>
      <c r="C142">
        <f>COUNTIFS($B$1:B142,B142,$D$1:D142,D142)</f>
        <v>3</v>
      </c>
      <c r="D142" t="str">
        <f>INDEX(Лист1!$B$4:$B$20,MOD((ROW()-2),ROWS(Лист1!$C$4:$N$20))+1)</f>
        <v>д</v>
      </c>
      <c r="E142">
        <f>SUMPRODUCT(Лист1!$C$4:$N$20*(Лист1!$B$4:$B$20=Лист2!D142)*(Лист1!$C$3:$N$3=Лист2!C142)*((COLUMN(Лист1!$C:$N)-1)=MATCH(B142,Лист1!$C$2:$N$2)+C142))</f>
        <v>0</v>
      </c>
    </row>
    <row r="143" spans="1:5">
      <c r="A143">
        <f>MOD((ROW()-2),ROWS(Лист1!$C$4:$N$20))+1</f>
        <v>6</v>
      </c>
      <c r="B143" t="str">
        <f>INDEX(Лист1!$C$2:$N$2,,TRUNC((ROW()-2)/ROWS(Лист1!$C$4:$N$20)/3)*3+1)</f>
        <v>Фирма 3</v>
      </c>
      <c r="C143">
        <f>COUNTIFS($B$1:B143,B143,$D$1:D143,D143)</f>
        <v>3</v>
      </c>
      <c r="D143" t="str">
        <f>INDEX(Лист1!$B$4:$B$20,MOD((ROW()-2),ROWS(Лист1!$C$4:$N$20))+1)</f>
        <v>е</v>
      </c>
      <c r="E143">
        <f>SUMPRODUCT(Лист1!$C$4:$N$20*(Лист1!$B$4:$B$20=Лист2!D143)*(Лист1!$C$3:$N$3=Лист2!C143)*((COLUMN(Лист1!$C:$N)-1)=MATCH(B143,Лист1!$C$2:$N$2)+C143))</f>
        <v>0</v>
      </c>
    </row>
    <row r="144" spans="1:5">
      <c r="A144">
        <f>MOD((ROW()-2),ROWS(Лист1!$C$4:$N$20))+1</f>
        <v>7</v>
      </c>
      <c r="B144" t="str">
        <f>INDEX(Лист1!$C$2:$N$2,,TRUNC((ROW()-2)/ROWS(Лист1!$C$4:$N$20)/3)*3+1)</f>
        <v>Фирма 3</v>
      </c>
      <c r="C144">
        <f>COUNTIFS($B$1:B144,B144,$D$1:D144,D144)</f>
        <v>3</v>
      </c>
      <c r="D144" t="str">
        <f>INDEX(Лист1!$B$4:$B$20,MOD((ROW()-2),ROWS(Лист1!$C$4:$N$20))+1)</f>
        <v>ё</v>
      </c>
      <c r="E144">
        <f>SUMPRODUCT(Лист1!$C$4:$N$20*(Лист1!$B$4:$B$20=Лист2!D144)*(Лист1!$C$3:$N$3=Лист2!C144)*((COLUMN(Лист1!$C:$N)-1)=MATCH(B144,Лист1!$C$2:$N$2)+C144))</f>
        <v>78</v>
      </c>
    </row>
    <row r="145" spans="1:5">
      <c r="A145">
        <f>MOD((ROW()-2),ROWS(Лист1!$C$4:$N$20))+1</f>
        <v>8</v>
      </c>
      <c r="B145" t="str">
        <f>INDEX(Лист1!$C$2:$N$2,,TRUNC((ROW()-2)/ROWS(Лист1!$C$4:$N$20)/3)*3+1)</f>
        <v>Фирма 3</v>
      </c>
      <c r="C145">
        <f>COUNTIFS($B$1:B145,B145,$D$1:D145,D145)</f>
        <v>3</v>
      </c>
      <c r="D145" t="str">
        <f>INDEX(Лист1!$B$4:$B$20,MOD((ROW()-2),ROWS(Лист1!$C$4:$N$20))+1)</f>
        <v>ж</v>
      </c>
      <c r="E145">
        <f>SUMPRODUCT(Лист1!$C$4:$N$20*(Лист1!$B$4:$B$20=Лист2!D145)*(Лист1!$C$3:$N$3=Лист2!C145)*((COLUMN(Лист1!$C:$N)-1)=MATCH(B145,Лист1!$C$2:$N$2)+C145))</f>
        <v>0</v>
      </c>
    </row>
    <row r="146" spans="1:5">
      <c r="A146">
        <f>MOD((ROW()-2),ROWS(Лист1!$C$4:$N$20))+1</f>
        <v>9</v>
      </c>
      <c r="B146" t="str">
        <f>INDEX(Лист1!$C$2:$N$2,,TRUNC((ROW()-2)/ROWS(Лист1!$C$4:$N$20)/3)*3+1)</f>
        <v>Фирма 3</v>
      </c>
      <c r="C146">
        <f>COUNTIFS($B$1:B146,B146,$D$1:D146,D146)</f>
        <v>3</v>
      </c>
      <c r="D146" t="str">
        <f>INDEX(Лист1!$B$4:$B$20,MOD((ROW()-2),ROWS(Лист1!$C$4:$N$20))+1)</f>
        <v>з</v>
      </c>
      <c r="E146">
        <f>SUMPRODUCT(Лист1!$C$4:$N$20*(Лист1!$B$4:$B$20=Лист2!D146)*(Лист1!$C$3:$N$3=Лист2!C146)*((COLUMN(Лист1!$C:$N)-1)=MATCH(B146,Лист1!$C$2:$N$2)+C146))</f>
        <v>0</v>
      </c>
    </row>
    <row r="147" spans="1:5">
      <c r="A147">
        <f>MOD((ROW()-2),ROWS(Лист1!$C$4:$N$20))+1</f>
        <v>10</v>
      </c>
      <c r="B147" t="str">
        <f>INDEX(Лист1!$C$2:$N$2,,TRUNC((ROW()-2)/ROWS(Лист1!$C$4:$N$20)/3)*3+1)</f>
        <v>Фирма 3</v>
      </c>
      <c r="C147">
        <f>COUNTIFS($B$1:B147,B147,$D$1:D147,D147)</f>
        <v>3</v>
      </c>
      <c r="D147" t="str">
        <f>INDEX(Лист1!$B$4:$B$20,MOD((ROW()-2),ROWS(Лист1!$C$4:$N$20))+1)</f>
        <v>и</v>
      </c>
      <c r="E147">
        <f>SUMPRODUCT(Лист1!$C$4:$N$20*(Лист1!$B$4:$B$20=Лист2!D147)*(Лист1!$C$3:$N$3=Лист2!C147)*((COLUMN(Лист1!$C:$N)-1)=MATCH(B147,Лист1!$C$2:$N$2)+C147))</f>
        <v>0</v>
      </c>
    </row>
    <row r="148" spans="1:5">
      <c r="A148">
        <f>MOD((ROW()-2),ROWS(Лист1!$C$4:$N$20))+1</f>
        <v>11</v>
      </c>
      <c r="B148" t="str">
        <f>INDEX(Лист1!$C$2:$N$2,,TRUNC((ROW()-2)/ROWS(Лист1!$C$4:$N$20)/3)*3+1)</f>
        <v>Фирма 3</v>
      </c>
      <c r="C148">
        <f>COUNTIFS($B$1:B148,B148,$D$1:D148,D148)</f>
        <v>3</v>
      </c>
      <c r="D148" t="str">
        <f>INDEX(Лист1!$B$4:$B$20,MOD((ROW()-2),ROWS(Лист1!$C$4:$N$20))+1)</f>
        <v>й</v>
      </c>
      <c r="E148">
        <f>SUMPRODUCT(Лист1!$C$4:$N$20*(Лист1!$B$4:$B$20=Лист2!D148)*(Лист1!$C$3:$N$3=Лист2!C148)*((COLUMN(Лист1!$C:$N)-1)=MATCH(B148,Лист1!$C$2:$N$2)+C148))</f>
        <v>0</v>
      </c>
    </row>
    <row r="149" spans="1:5">
      <c r="A149">
        <f>MOD((ROW()-2),ROWS(Лист1!$C$4:$N$20))+1</f>
        <v>12</v>
      </c>
      <c r="B149" t="str">
        <f>INDEX(Лист1!$C$2:$N$2,,TRUNC((ROW()-2)/ROWS(Лист1!$C$4:$N$20)/3)*3+1)</f>
        <v>Фирма 3</v>
      </c>
      <c r="C149">
        <f>COUNTIFS($B$1:B149,B149,$D$1:D149,D149)</f>
        <v>3</v>
      </c>
      <c r="D149" t="str">
        <f>INDEX(Лист1!$B$4:$B$20,MOD((ROW()-2),ROWS(Лист1!$C$4:$N$20))+1)</f>
        <v>к</v>
      </c>
      <c r="E149">
        <f>SUMPRODUCT(Лист1!$C$4:$N$20*(Лист1!$B$4:$B$20=Лист2!D149)*(Лист1!$C$3:$N$3=Лист2!C149)*((COLUMN(Лист1!$C:$N)-1)=MATCH(B149,Лист1!$C$2:$N$2)+C149))</f>
        <v>0</v>
      </c>
    </row>
    <row r="150" spans="1:5">
      <c r="A150">
        <f>MOD((ROW()-2),ROWS(Лист1!$C$4:$N$20))+1</f>
        <v>13</v>
      </c>
      <c r="B150" t="str">
        <f>INDEX(Лист1!$C$2:$N$2,,TRUNC((ROW()-2)/ROWS(Лист1!$C$4:$N$20)/3)*3+1)</f>
        <v>Фирма 3</v>
      </c>
      <c r="C150">
        <f>COUNTIFS($B$1:B150,B150,$D$1:D150,D150)</f>
        <v>3</v>
      </c>
      <c r="D150" t="str">
        <f>INDEX(Лист1!$B$4:$B$20,MOD((ROW()-2),ROWS(Лист1!$C$4:$N$20))+1)</f>
        <v>л</v>
      </c>
      <c r="E150">
        <f>SUMPRODUCT(Лист1!$C$4:$N$20*(Лист1!$B$4:$B$20=Лист2!D150)*(Лист1!$C$3:$N$3=Лист2!C150)*((COLUMN(Лист1!$C:$N)-1)=MATCH(B150,Лист1!$C$2:$N$2)+C150))</f>
        <v>0</v>
      </c>
    </row>
    <row r="151" spans="1:5">
      <c r="A151">
        <f>MOD((ROW()-2),ROWS(Лист1!$C$4:$N$20))+1</f>
        <v>14</v>
      </c>
      <c r="B151" t="str">
        <f>INDEX(Лист1!$C$2:$N$2,,TRUNC((ROW()-2)/ROWS(Лист1!$C$4:$N$20)/3)*3+1)</f>
        <v>Фирма 3</v>
      </c>
      <c r="C151">
        <f>COUNTIFS($B$1:B151,B151,$D$1:D151,D151)</f>
        <v>3</v>
      </c>
      <c r="D151" t="str">
        <f>INDEX(Лист1!$B$4:$B$20,MOD((ROW()-2),ROWS(Лист1!$C$4:$N$20))+1)</f>
        <v>м</v>
      </c>
      <c r="E151">
        <f>SUMPRODUCT(Лист1!$C$4:$N$20*(Лист1!$B$4:$B$20=Лист2!D151)*(Лист1!$C$3:$N$3=Лист2!C151)*((COLUMN(Лист1!$C:$N)-1)=MATCH(B151,Лист1!$C$2:$N$2)+C151))</f>
        <v>0</v>
      </c>
    </row>
    <row r="152" spans="1:5">
      <c r="A152">
        <f>MOD((ROW()-2),ROWS(Лист1!$C$4:$N$20))+1</f>
        <v>15</v>
      </c>
      <c r="B152" t="str">
        <f>INDEX(Лист1!$C$2:$N$2,,TRUNC((ROW()-2)/ROWS(Лист1!$C$4:$N$20)/3)*3+1)</f>
        <v>Фирма 3</v>
      </c>
      <c r="C152">
        <f>COUNTIFS($B$1:B152,B152,$D$1:D152,D152)</f>
        <v>3</v>
      </c>
      <c r="D152" t="str">
        <f>INDEX(Лист1!$B$4:$B$20,MOD((ROW()-2),ROWS(Лист1!$C$4:$N$20))+1)</f>
        <v>н</v>
      </c>
      <c r="E152">
        <f>SUMPRODUCT(Лист1!$C$4:$N$20*(Лист1!$B$4:$B$20=Лист2!D152)*(Лист1!$C$3:$N$3=Лист2!C152)*((COLUMN(Лист1!$C:$N)-1)=MATCH(B152,Лист1!$C$2:$N$2)+C152))</f>
        <v>0</v>
      </c>
    </row>
    <row r="153" spans="1:5">
      <c r="A153">
        <f>MOD((ROW()-2),ROWS(Лист1!$C$4:$N$20))+1</f>
        <v>16</v>
      </c>
      <c r="B153" t="str">
        <f>INDEX(Лист1!$C$2:$N$2,,TRUNC((ROW()-2)/ROWS(Лист1!$C$4:$N$20)/3)*3+1)</f>
        <v>Фирма 3</v>
      </c>
      <c r="C153">
        <f>COUNTIFS($B$1:B153,B153,$D$1:D153,D153)</f>
        <v>3</v>
      </c>
      <c r="D153" t="str">
        <f>INDEX(Лист1!$B$4:$B$20,MOD((ROW()-2),ROWS(Лист1!$C$4:$N$20))+1)</f>
        <v>о</v>
      </c>
      <c r="E153">
        <f>SUMPRODUCT(Лист1!$C$4:$N$20*(Лист1!$B$4:$B$20=Лист2!D153)*(Лист1!$C$3:$N$3=Лист2!C153)*((COLUMN(Лист1!$C:$N)-1)=MATCH(B153,Лист1!$C$2:$N$2)+C153))</f>
        <v>0</v>
      </c>
    </row>
    <row r="154" spans="1:5">
      <c r="A154">
        <f>MOD((ROW()-2),ROWS(Лист1!$C$4:$N$20))+1</f>
        <v>17</v>
      </c>
      <c r="B154" t="str">
        <f>INDEX(Лист1!$C$2:$N$2,,TRUNC((ROW()-2)/ROWS(Лист1!$C$4:$N$20)/3)*3+1)</f>
        <v>Фирма 3</v>
      </c>
      <c r="C154">
        <f>COUNTIFS($B$1:B154,B154,$D$1:D154,D154)</f>
        <v>3</v>
      </c>
      <c r="D154" t="str">
        <f>INDEX(Лист1!$B$4:$B$20,MOD((ROW()-2),ROWS(Лист1!$C$4:$N$20))+1)</f>
        <v>п</v>
      </c>
      <c r="E154">
        <f>SUMPRODUCT(Лист1!$C$4:$N$20*(Лист1!$B$4:$B$20=Лист2!D154)*(Лист1!$C$3:$N$3=Лист2!C154)*((COLUMN(Лист1!$C:$N)-1)=MATCH(B154,Лист1!$C$2:$N$2)+C154))</f>
        <v>0</v>
      </c>
    </row>
    <row r="155" spans="1:5">
      <c r="A155">
        <f>MOD((ROW()-2),ROWS(Лист1!$C$4:$N$20))+1</f>
        <v>1</v>
      </c>
      <c r="B155" t="str">
        <f>INDEX(Лист1!$C$2:$N$2,,TRUNC((ROW()-2)/ROWS(Лист1!$C$4:$N$20)/3)*3+1)</f>
        <v>Фирма 4</v>
      </c>
      <c r="C155">
        <f>COUNTIFS($B$1:B155,B155,$D$1:D155,D155)</f>
        <v>1</v>
      </c>
      <c r="D155" t="str">
        <f>INDEX(Лист1!$B$4:$B$20,MOD((ROW()-2),ROWS(Лист1!$C$4:$N$20))+1)</f>
        <v>а</v>
      </c>
      <c r="E155">
        <f>SUMPRODUCT(Лист1!$C$4:$N$20*(Лист1!$B$4:$B$20=Лист2!D155)*(Лист1!$C$3:$N$3=Лист2!C155)*((COLUMN(Лист1!$C:$N)-1)=MATCH(B155,Лист1!$C$2:$N$2)+C155))</f>
        <v>200</v>
      </c>
    </row>
    <row r="156" spans="1:5">
      <c r="A156">
        <f>MOD((ROW()-2),ROWS(Лист1!$C$4:$N$20))+1</f>
        <v>2</v>
      </c>
      <c r="B156" t="str">
        <f>INDEX(Лист1!$C$2:$N$2,,TRUNC((ROW()-2)/ROWS(Лист1!$C$4:$N$20)/3)*3+1)</f>
        <v>Фирма 4</v>
      </c>
      <c r="C156">
        <f>COUNTIFS($B$1:B156,B156,$D$1:D156,D156)</f>
        <v>1</v>
      </c>
      <c r="D156" t="str">
        <f>INDEX(Лист1!$B$4:$B$20,MOD((ROW()-2),ROWS(Лист1!$C$4:$N$20))+1)</f>
        <v>б</v>
      </c>
      <c r="E156">
        <f>SUMPRODUCT(Лист1!$C$4:$N$20*(Лист1!$B$4:$B$20=Лист2!D156)*(Лист1!$C$3:$N$3=Лист2!C156)*((COLUMN(Лист1!$C:$N)-1)=MATCH(B156,Лист1!$C$2:$N$2)+C156))</f>
        <v>370</v>
      </c>
    </row>
    <row r="157" spans="1:5">
      <c r="A157">
        <f>MOD((ROW()-2),ROWS(Лист1!$C$4:$N$20))+1</f>
        <v>3</v>
      </c>
      <c r="B157" t="str">
        <f>INDEX(Лист1!$C$2:$N$2,,TRUNC((ROW()-2)/ROWS(Лист1!$C$4:$N$20)/3)*3+1)</f>
        <v>Фирма 4</v>
      </c>
      <c r="C157">
        <f>COUNTIFS($B$1:B157,B157,$D$1:D157,D157)</f>
        <v>1</v>
      </c>
      <c r="D157" t="str">
        <f>INDEX(Лист1!$B$4:$B$20,MOD((ROW()-2),ROWS(Лист1!$C$4:$N$20))+1)</f>
        <v>в</v>
      </c>
      <c r="E157">
        <f>SUMPRODUCT(Лист1!$C$4:$N$20*(Лист1!$B$4:$B$20=Лист2!D157)*(Лист1!$C$3:$N$3=Лист2!C157)*((COLUMN(Лист1!$C:$N)-1)=MATCH(B157,Лист1!$C$2:$N$2)+C157))</f>
        <v>1700</v>
      </c>
    </row>
    <row r="158" spans="1:5">
      <c r="A158">
        <f>MOD((ROW()-2),ROWS(Лист1!$C$4:$N$20))+1</f>
        <v>4</v>
      </c>
      <c r="B158" t="str">
        <f>INDEX(Лист1!$C$2:$N$2,,TRUNC((ROW()-2)/ROWS(Лист1!$C$4:$N$20)/3)*3+1)</f>
        <v>Фирма 4</v>
      </c>
      <c r="C158">
        <f>COUNTIFS($B$1:B158,B158,$D$1:D158,D158)</f>
        <v>1</v>
      </c>
      <c r="D158" t="str">
        <f>INDEX(Лист1!$B$4:$B$20,MOD((ROW()-2),ROWS(Лист1!$C$4:$N$20))+1)</f>
        <v>г</v>
      </c>
      <c r="E158">
        <f>SUMPRODUCT(Лист1!$C$4:$N$20*(Лист1!$B$4:$B$20=Лист2!D158)*(Лист1!$C$3:$N$3=Лист2!C158)*((COLUMN(Лист1!$C:$N)-1)=MATCH(B158,Лист1!$C$2:$N$2)+C158))</f>
        <v>0</v>
      </c>
    </row>
    <row r="159" spans="1:5">
      <c r="A159">
        <f>MOD((ROW()-2),ROWS(Лист1!$C$4:$N$20))+1</f>
        <v>5</v>
      </c>
      <c r="B159" t="str">
        <f>INDEX(Лист1!$C$2:$N$2,,TRUNC((ROW()-2)/ROWS(Лист1!$C$4:$N$20)/3)*3+1)</f>
        <v>Фирма 4</v>
      </c>
      <c r="C159">
        <f>COUNTIFS($B$1:B159,B159,$D$1:D159,D159)</f>
        <v>1</v>
      </c>
      <c r="D159" t="str">
        <f>INDEX(Лист1!$B$4:$B$20,MOD((ROW()-2),ROWS(Лист1!$C$4:$N$20))+1)</f>
        <v>д</v>
      </c>
      <c r="E159">
        <f>SUMPRODUCT(Лист1!$C$4:$N$20*(Лист1!$B$4:$B$20=Лист2!D159)*(Лист1!$C$3:$N$3=Лист2!C159)*((COLUMN(Лист1!$C:$N)-1)=MATCH(B159,Лист1!$C$2:$N$2)+C159))</f>
        <v>0</v>
      </c>
    </row>
    <row r="160" spans="1:5">
      <c r="A160">
        <f>MOD((ROW()-2),ROWS(Лист1!$C$4:$N$20))+1</f>
        <v>6</v>
      </c>
      <c r="B160" t="str">
        <f>INDEX(Лист1!$C$2:$N$2,,TRUNC((ROW()-2)/ROWS(Лист1!$C$4:$N$20)/3)*3+1)</f>
        <v>Фирма 4</v>
      </c>
      <c r="C160">
        <f>COUNTIFS($B$1:B160,B160,$D$1:D160,D160)</f>
        <v>1</v>
      </c>
      <c r="D160" t="str">
        <f>INDEX(Лист1!$B$4:$B$20,MOD((ROW()-2),ROWS(Лист1!$C$4:$N$20))+1)</f>
        <v>е</v>
      </c>
      <c r="E160">
        <f>SUMPRODUCT(Лист1!$C$4:$N$20*(Лист1!$B$4:$B$20=Лист2!D160)*(Лист1!$C$3:$N$3=Лист2!C160)*((COLUMN(Лист1!$C:$N)-1)=MATCH(B160,Лист1!$C$2:$N$2)+C160))</f>
        <v>0</v>
      </c>
    </row>
    <row r="161" spans="1:5">
      <c r="A161">
        <f>MOD((ROW()-2),ROWS(Лист1!$C$4:$N$20))+1</f>
        <v>7</v>
      </c>
      <c r="B161" t="str">
        <f>INDEX(Лист1!$C$2:$N$2,,TRUNC((ROW()-2)/ROWS(Лист1!$C$4:$N$20)/3)*3+1)</f>
        <v>Фирма 4</v>
      </c>
      <c r="C161">
        <f>COUNTIFS($B$1:B161,B161,$D$1:D161,D161)</f>
        <v>1</v>
      </c>
      <c r="D161" t="str">
        <f>INDEX(Лист1!$B$4:$B$20,MOD((ROW()-2),ROWS(Лист1!$C$4:$N$20))+1)</f>
        <v>ё</v>
      </c>
      <c r="E161">
        <f>SUMPRODUCT(Лист1!$C$4:$N$20*(Лист1!$B$4:$B$20=Лист2!D161)*(Лист1!$C$3:$N$3=Лист2!C161)*((COLUMN(Лист1!$C:$N)-1)=MATCH(B161,Лист1!$C$2:$N$2)+C161))</f>
        <v>150</v>
      </c>
    </row>
    <row r="162" spans="1:5">
      <c r="A162">
        <f>MOD((ROW()-2),ROWS(Лист1!$C$4:$N$20))+1</f>
        <v>8</v>
      </c>
      <c r="B162" t="str">
        <f>INDEX(Лист1!$C$2:$N$2,,TRUNC((ROW()-2)/ROWS(Лист1!$C$4:$N$20)/3)*3+1)</f>
        <v>Фирма 4</v>
      </c>
      <c r="C162">
        <f>COUNTIFS($B$1:B162,B162,$D$1:D162,D162)</f>
        <v>1</v>
      </c>
      <c r="D162" t="str">
        <f>INDEX(Лист1!$B$4:$B$20,MOD((ROW()-2),ROWS(Лист1!$C$4:$N$20))+1)</f>
        <v>ж</v>
      </c>
      <c r="E162">
        <f>SUMPRODUCT(Лист1!$C$4:$N$20*(Лист1!$B$4:$B$20=Лист2!D162)*(Лист1!$C$3:$N$3=Лист2!C162)*((COLUMN(Лист1!$C:$N)-1)=MATCH(B162,Лист1!$C$2:$N$2)+C162))</f>
        <v>450</v>
      </c>
    </row>
    <row r="163" spans="1:5">
      <c r="A163">
        <f>MOD((ROW()-2),ROWS(Лист1!$C$4:$N$20))+1</f>
        <v>9</v>
      </c>
      <c r="B163" t="str">
        <f>INDEX(Лист1!$C$2:$N$2,,TRUNC((ROW()-2)/ROWS(Лист1!$C$4:$N$20)/3)*3+1)</f>
        <v>Фирма 4</v>
      </c>
      <c r="C163">
        <f>COUNTIFS($B$1:B163,B163,$D$1:D163,D163)</f>
        <v>1</v>
      </c>
      <c r="D163" t="str">
        <f>INDEX(Лист1!$B$4:$B$20,MOD((ROW()-2),ROWS(Лист1!$C$4:$N$20))+1)</f>
        <v>з</v>
      </c>
      <c r="E163">
        <f>SUMPRODUCT(Лист1!$C$4:$N$20*(Лист1!$B$4:$B$20=Лист2!D163)*(Лист1!$C$3:$N$3=Лист2!C163)*((COLUMN(Лист1!$C:$N)-1)=MATCH(B163,Лист1!$C$2:$N$2)+C163))</f>
        <v>440</v>
      </c>
    </row>
    <row r="164" spans="1:5">
      <c r="A164">
        <f>MOD((ROW()-2),ROWS(Лист1!$C$4:$N$20))+1</f>
        <v>10</v>
      </c>
      <c r="B164" t="str">
        <f>INDEX(Лист1!$C$2:$N$2,,TRUNC((ROW()-2)/ROWS(Лист1!$C$4:$N$20)/3)*3+1)</f>
        <v>Фирма 4</v>
      </c>
      <c r="C164">
        <f>COUNTIFS($B$1:B164,B164,$D$1:D164,D164)</f>
        <v>1</v>
      </c>
      <c r="D164" t="str">
        <f>INDEX(Лист1!$B$4:$B$20,MOD((ROW()-2),ROWS(Лист1!$C$4:$N$20))+1)</f>
        <v>и</v>
      </c>
      <c r="E164">
        <f>SUMPRODUCT(Лист1!$C$4:$N$20*(Лист1!$B$4:$B$20=Лист2!D164)*(Лист1!$C$3:$N$3=Лист2!C164)*((COLUMN(Лист1!$C:$N)-1)=MATCH(B164,Лист1!$C$2:$N$2)+C164))</f>
        <v>0</v>
      </c>
    </row>
    <row r="165" spans="1:5">
      <c r="A165">
        <f>MOD((ROW()-2),ROWS(Лист1!$C$4:$N$20))+1</f>
        <v>11</v>
      </c>
      <c r="B165" t="str">
        <f>INDEX(Лист1!$C$2:$N$2,,TRUNC((ROW()-2)/ROWS(Лист1!$C$4:$N$20)/3)*3+1)</f>
        <v>Фирма 4</v>
      </c>
      <c r="C165">
        <f>COUNTIFS($B$1:B165,B165,$D$1:D165,D165)</f>
        <v>1</v>
      </c>
      <c r="D165" t="str">
        <f>INDEX(Лист1!$B$4:$B$20,MOD((ROW()-2),ROWS(Лист1!$C$4:$N$20))+1)</f>
        <v>й</v>
      </c>
      <c r="E165">
        <f>SUMPRODUCT(Лист1!$C$4:$N$20*(Лист1!$B$4:$B$20=Лист2!D165)*(Лист1!$C$3:$N$3=Лист2!C165)*((COLUMN(Лист1!$C:$N)-1)=MATCH(B165,Лист1!$C$2:$N$2)+C165))</f>
        <v>0</v>
      </c>
    </row>
    <row r="166" spans="1:5">
      <c r="A166">
        <f>MOD((ROW()-2),ROWS(Лист1!$C$4:$N$20))+1</f>
        <v>12</v>
      </c>
      <c r="B166" t="str">
        <f>INDEX(Лист1!$C$2:$N$2,,TRUNC((ROW()-2)/ROWS(Лист1!$C$4:$N$20)/3)*3+1)</f>
        <v>Фирма 4</v>
      </c>
      <c r="C166">
        <f>COUNTIFS($B$1:B166,B166,$D$1:D166,D166)</f>
        <v>1</v>
      </c>
      <c r="D166" t="str">
        <f>INDEX(Лист1!$B$4:$B$20,MOD((ROW()-2),ROWS(Лист1!$C$4:$N$20))+1)</f>
        <v>к</v>
      </c>
      <c r="E166">
        <f>SUMPRODUCT(Лист1!$C$4:$N$20*(Лист1!$B$4:$B$20=Лист2!D166)*(Лист1!$C$3:$N$3=Лист2!C166)*((COLUMN(Лист1!$C:$N)-1)=MATCH(B166,Лист1!$C$2:$N$2)+C166))</f>
        <v>245</v>
      </c>
    </row>
    <row r="167" spans="1:5">
      <c r="A167">
        <f>MOD((ROW()-2),ROWS(Лист1!$C$4:$N$20))+1</f>
        <v>13</v>
      </c>
      <c r="B167" t="str">
        <f>INDEX(Лист1!$C$2:$N$2,,TRUNC((ROW()-2)/ROWS(Лист1!$C$4:$N$20)/3)*3+1)</f>
        <v>Фирма 4</v>
      </c>
      <c r="C167">
        <f>COUNTIFS($B$1:B167,B167,$D$1:D167,D167)</f>
        <v>1</v>
      </c>
      <c r="D167" t="str">
        <f>INDEX(Лист1!$B$4:$B$20,MOD((ROW()-2),ROWS(Лист1!$C$4:$N$20))+1)</f>
        <v>л</v>
      </c>
      <c r="E167">
        <f>SUMPRODUCT(Лист1!$C$4:$N$20*(Лист1!$B$4:$B$20=Лист2!D167)*(Лист1!$C$3:$N$3=Лист2!C167)*((COLUMN(Лист1!$C:$N)-1)=MATCH(B167,Лист1!$C$2:$N$2)+C167))</f>
        <v>0</v>
      </c>
    </row>
    <row r="168" spans="1:5">
      <c r="A168">
        <f>MOD((ROW()-2),ROWS(Лист1!$C$4:$N$20))+1</f>
        <v>14</v>
      </c>
      <c r="B168" t="str">
        <f>INDEX(Лист1!$C$2:$N$2,,TRUNC((ROW()-2)/ROWS(Лист1!$C$4:$N$20)/3)*3+1)</f>
        <v>Фирма 4</v>
      </c>
      <c r="C168">
        <f>COUNTIFS($B$1:B168,B168,$D$1:D168,D168)</f>
        <v>1</v>
      </c>
      <c r="D168" t="str">
        <f>INDEX(Лист1!$B$4:$B$20,MOD((ROW()-2),ROWS(Лист1!$C$4:$N$20))+1)</f>
        <v>м</v>
      </c>
      <c r="E168">
        <f>SUMPRODUCT(Лист1!$C$4:$N$20*(Лист1!$B$4:$B$20=Лист2!D168)*(Лист1!$C$3:$N$3=Лист2!C168)*((COLUMN(Лист1!$C:$N)-1)=MATCH(B168,Лист1!$C$2:$N$2)+C168))</f>
        <v>175</v>
      </c>
    </row>
    <row r="169" spans="1:5">
      <c r="A169">
        <f>MOD((ROW()-2),ROWS(Лист1!$C$4:$N$20))+1</f>
        <v>15</v>
      </c>
      <c r="B169" t="str">
        <f>INDEX(Лист1!$C$2:$N$2,,TRUNC((ROW()-2)/ROWS(Лист1!$C$4:$N$20)/3)*3+1)</f>
        <v>Фирма 4</v>
      </c>
      <c r="C169">
        <f>COUNTIFS($B$1:B169,B169,$D$1:D169,D169)</f>
        <v>1</v>
      </c>
      <c r="D169" t="str">
        <f>INDEX(Лист1!$B$4:$B$20,MOD((ROW()-2),ROWS(Лист1!$C$4:$N$20))+1)</f>
        <v>н</v>
      </c>
      <c r="E169">
        <f>SUMPRODUCT(Лист1!$C$4:$N$20*(Лист1!$B$4:$B$20=Лист2!D169)*(Лист1!$C$3:$N$3=Лист2!C169)*((COLUMN(Лист1!$C:$N)-1)=MATCH(B169,Лист1!$C$2:$N$2)+C169))</f>
        <v>470</v>
      </c>
    </row>
    <row r="170" spans="1:5">
      <c r="A170">
        <f>MOD((ROW()-2),ROWS(Лист1!$C$4:$N$20))+1</f>
        <v>16</v>
      </c>
      <c r="B170" t="str">
        <f>INDEX(Лист1!$C$2:$N$2,,TRUNC((ROW()-2)/ROWS(Лист1!$C$4:$N$20)/3)*3+1)</f>
        <v>Фирма 4</v>
      </c>
      <c r="C170">
        <f>COUNTIFS($B$1:B170,B170,$D$1:D170,D170)</f>
        <v>1</v>
      </c>
      <c r="D170" t="str">
        <f>INDEX(Лист1!$B$4:$B$20,MOD((ROW()-2),ROWS(Лист1!$C$4:$N$20))+1)</f>
        <v>о</v>
      </c>
      <c r="E170">
        <f>SUMPRODUCT(Лист1!$C$4:$N$20*(Лист1!$B$4:$B$20=Лист2!D170)*(Лист1!$C$3:$N$3=Лист2!C170)*((COLUMN(Лист1!$C:$N)-1)=MATCH(B170,Лист1!$C$2:$N$2)+C170))</f>
        <v>400</v>
      </c>
    </row>
    <row r="171" spans="1:5">
      <c r="A171">
        <f>MOD((ROW()-2),ROWS(Лист1!$C$4:$N$20))+1</f>
        <v>17</v>
      </c>
      <c r="B171" t="str">
        <f>INDEX(Лист1!$C$2:$N$2,,TRUNC((ROW()-2)/ROWS(Лист1!$C$4:$N$20)/3)*3+1)</f>
        <v>Фирма 4</v>
      </c>
      <c r="C171">
        <f>COUNTIFS($B$1:B171,B171,$D$1:D171,D171)</f>
        <v>1</v>
      </c>
      <c r="D171" t="str">
        <f>INDEX(Лист1!$B$4:$B$20,MOD((ROW()-2),ROWS(Лист1!$C$4:$N$20))+1)</f>
        <v>п</v>
      </c>
      <c r="E171">
        <f>SUMPRODUCT(Лист1!$C$4:$N$20*(Лист1!$B$4:$B$20=Лист2!D171)*(Лист1!$C$3:$N$3=Лист2!C171)*((COLUMN(Лист1!$C:$N)-1)=MATCH(B171,Лист1!$C$2:$N$2)+C171))</f>
        <v>0</v>
      </c>
    </row>
    <row r="172" spans="1:5">
      <c r="A172">
        <f>MOD((ROW()-2),ROWS(Лист1!$C$4:$N$20))+1</f>
        <v>1</v>
      </c>
      <c r="B172" t="str">
        <f>INDEX(Лист1!$C$2:$N$2,,TRUNC((ROW()-2)/ROWS(Лист1!$C$4:$N$20)/3)*3+1)</f>
        <v>Фирма 4</v>
      </c>
      <c r="C172">
        <f>COUNTIFS($B$1:B172,B172,$D$1:D172,D172)</f>
        <v>2</v>
      </c>
      <c r="D172" t="str">
        <f>INDEX(Лист1!$B$4:$B$20,MOD((ROW()-2),ROWS(Лист1!$C$4:$N$20))+1)</f>
        <v>а</v>
      </c>
      <c r="E172">
        <f>SUMPRODUCT(Лист1!$C$4:$N$20*(Лист1!$B$4:$B$20=Лист2!D172)*(Лист1!$C$3:$N$3=Лист2!C172)*((COLUMN(Лист1!$C:$N)-1)=MATCH(B172,Лист1!$C$2:$N$2)+C172))</f>
        <v>0</v>
      </c>
    </row>
    <row r="173" spans="1:5">
      <c r="A173">
        <f>MOD((ROW()-2),ROWS(Лист1!$C$4:$N$20))+1</f>
        <v>2</v>
      </c>
      <c r="B173" t="str">
        <f>INDEX(Лист1!$C$2:$N$2,,TRUNC((ROW()-2)/ROWS(Лист1!$C$4:$N$20)/3)*3+1)</f>
        <v>Фирма 4</v>
      </c>
      <c r="C173">
        <f>COUNTIFS($B$1:B173,B173,$D$1:D173,D173)</f>
        <v>2</v>
      </c>
      <c r="D173" t="str">
        <f>INDEX(Лист1!$B$4:$B$20,MOD((ROW()-2),ROWS(Лист1!$C$4:$N$20))+1)</f>
        <v>б</v>
      </c>
      <c r="E173">
        <f>SUMPRODUCT(Лист1!$C$4:$N$20*(Лист1!$B$4:$B$20=Лист2!D173)*(Лист1!$C$3:$N$3=Лист2!C173)*((COLUMN(Лист1!$C:$N)-1)=MATCH(B173,Лист1!$C$2:$N$2)+C173))</f>
        <v>0</v>
      </c>
    </row>
    <row r="174" spans="1:5">
      <c r="A174">
        <f>MOD((ROW()-2),ROWS(Лист1!$C$4:$N$20))+1</f>
        <v>3</v>
      </c>
      <c r="B174" t="str">
        <f>INDEX(Лист1!$C$2:$N$2,,TRUNC((ROW()-2)/ROWS(Лист1!$C$4:$N$20)/3)*3+1)</f>
        <v>Фирма 4</v>
      </c>
      <c r="C174">
        <f>COUNTIFS($B$1:B174,B174,$D$1:D174,D174)</f>
        <v>2</v>
      </c>
      <c r="D174" t="str">
        <f>INDEX(Лист1!$B$4:$B$20,MOD((ROW()-2),ROWS(Лист1!$C$4:$N$20))+1)</f>
        <v>в</v>
      </c>
      <c r="E174">
        <f>SUMPRODUCT(Лист1!$C$4:$N$20*(Лист1!$B$4:$B$20=Лист2!D174)*(Лист1!$C$3:$N$3=Лист2!C174)*((COLUMN(Лист1!$C:$N)-1)=MATCH(B174,Лист1!$C$2:$N$2)+C174))</f>
        <v>0</v>
      </c>
    </row>
    <row r="175" spans="1:5">
      <c r="A175">
        <f>MOD((ROW()-2),ROWS(Лист1!$C$4:$N$20))+1</f>
        <v>4</v>
      </c>
      <c r="B175" t="str">
        <f>INDEX(Лист1!$C$2:$N$2,,TRUNC((ROW()-2)/ROWS(Лист1!$C$4:$N$20)/3)*3+1)</f>
        <v>Фирма 4</v>
      </c>
      <c r="C175">
        <f>COUNTIFS($B$1:B175,B175,$D$1:D175,D175)</f>
        <v>2</v>
      </c>
      <c r="D175" t="str">
        <f>INDEX(Лист1!$B$4:$B$20,MOD((ROW()-2),ROWS(Лист1!$C$4:$N$20))+1)</f>
        <v>г</v>
      </c>
      <c r="E175">
        <f>SUMPRODUCT(Лист1!$C$4:$N$20*(Лист1!$B$4:$B$20=Лист2!D175)*(Лист1!$C$3:$N$3=Лист2!C175)*((COLUMN(Лист1!$C:$N)-1)=MATCH(B175,Лист1!$C$2:$N$2)+C175))</f>
        <v>0</v>
      </c>
    </row>
    <row r="176" spans="1:5">
      <c r="A176">
        <f>MOD((ROW()-2),ROWS(Лист1!$C$4:$N$20))+1</f>
        <v>5</v>
      </c>
      <c r="B176" t="str">
        <f>INDEX(Лист1!$C$2:$N$2,,TRUNC((ROW()-2)/ROWS(Лист1!$C$4:$N$20)/3)*3+1)</f>
        <v>Фирма 4</v>
      </c>
      <c r="C176">
        <f>COUNTIFS($B$1:B176,B176,$D$1:D176,D176)</f>
        <v>2</v>
      </c>
      <c r="D176" t="str">
        <f>INDEX(Лист1!$B$4:$B$20,MOD((ROW()-2),ROWS(Лист1!$C$4:$N$20))+1)</f>
        <v>д</v>
      </c>
      <c r="E176">
        <f>SUMPRODUCT(Лист1!$C$4:$N$20*(Лист1!$B$4:$B$20=Лист2!D176)*(Лист1!$C$3:$N$3=Лист2!C176)*((COLUMN(Лист1!$C:$N)-1)=MATCH(B176,Лист1!$C$2:$N$2)+C176))</f>
        <v>45</v>
      </c>
    </row>
    <row r="177" spans="1:5">
      <c r="A177">
        <f>MOD((ROW()-2),ROWS(Лист1!$C$4:$N$20))+1</f>
        <v>6</v>
      </c>
      <c r="B177" t="str">
        <f>INDEX(Лист1!$C$2:$N$2,,TRUNC((ROW()-2)/ROWS(Лист1!$C$4:$N$20)/3)*3+1)</f>
        <v>Фирма 4</v>
      </c>
      <c r="C177">
        <f>COUNTIFS($B$1:B177,B177,$D$1:D177,D177)</f>
        <v>2</v>
      </c>
      <c r="D177" t="str">
        <f>INDEX(Лист1!$B$4:$B$20,MOD((ROW()-2),ROWS(Лист1!$C$4:$N$20))+1)</f>
        <v>е</v>
      </c>
      <c r="E177">
        <f>SUMPRODUCT(Лист1!$C$4:$N$20*(Лист1!$B$4:$B$20=Лист2!D177)*(Лист1!$C$3:$N$3=Лист2!C177)*((COLUMN(Лист1!$C:$N)-1)=MATCH(B177,Лист1!$C$2:$N$2)+C177))</f>
        <v>0</v>
      </c>
    </row>
    <row r="178" spans="1:5">
      <c r="A178">
        <f>MOD((ROW()-2),ROWS(Лист1!$C$4:$N$20))+1</f>
        <v>7</v>
      </c>
      <c r="B178" t="str">
        <f>INDEX(Лист1!$C$2:$N$2,,TRUNC((ROW()-2)/ROWS(Лист1!$C$4:$N$20)/3)*3+1)</f>
        <v>Фирма 4</v>
      </c>
      <c r="C178">
        <f>COUNTIFS($B$1:B178,B178,$D$1:D178,D178)</f>
        <v>2</v>
      </c>
      <c r="D178" t="str">
        <f>INDEX(Лист1!$B$4:$B$20,MOD((ROW()-2),ROWS(Лист1!$C$4:$N$20))+1)</f>
        <v>ё</v>
      </c>
      <c r="E178">
        <f>SUMPRODUCT(Лист1!$C$4:$N$20*(Лист1!$B$4:$B$20=Лист2!D178)*(Лист1!$C$3:$N$3=Лист2!C178)*((COLUMN(Лист1!$C:$N)-1)=MATCH(B178,Лист1!$C$2:$N$2)+C178))</f>
        <v>0</v>
      </c>
    </row>
    <row r="179" spans="1:5">
      <c r="A179">
        <f>MOD((ROW()-2),ROWS(Лист1!$C$4:$N$20))+1</f>
        <v>8</v>
      </c>
      <c r="B179" t="str">
        <f>INDEX(Лист1!$C$2:$N$2,,TRUNC((ROW()-2)/ROWS(Лист1!$C$4:$N$20)/3)*3+1)</f>
        <v>Фирма 4</v>
      </c>
      <c r="C179">
        <f>COUNTIFS($B$1:B179,B179,$D$1:D179,D179)</f>
        <v>2</v>
      </c>
      <c r="D179" t="str">
        <f>INDEX(Лист1!$B$4:$B$20,MOD((ROW()-2),ROWS(Лист1!$C$4:$N$20))+1)</f>
        <v>ж</v>
      </c>
      <c r="E179">
        <f>SUMPRODUCT(Лист1!$C$4:$N$20*(Лист1!$B$4:$B$20=Лист2!D179)*(Лист1!$C$3:$N$3=Лист2!C179)*((COLUMN(Лист1!$C:$N)-1)=MATCH(B179,Лист1!$C$2:$N$2)+C179))</f>
        <v>0</v>
      </c>
    </row>
    <row r="180" spans="1:5">
      <c r="A180">
        <f>MOD((ROW()-2),ROWS(Лист1!$C$4:$N$20))+1</f>
        <v>9</v>
      </c>
      <c r="B180" t="str">
        <f>INDEX(Лист1!$C$2:$N$2,,TRUNC((ROW()-2)/ROWS(Лист1!$C$4:$N$20)/3)*3+1)</f>
        <v>Фирма 4</v>
      </c>
      <c r="C180">
        <f>COUNTIFS($B$1:B180,B180,$D$1:D180,D180)</f>
        <v>2</v>
      </c>
      <c r="D180" t="str">
        <f>INDEX(Лист1!$B$4:$B$20,MOD((ROW()-2),ROWS(Лист1!$C$4:$N$20))+1)</f>
        <v>з</v>
      </c>
      <c r="E180">
        <f>SUMPRODUCT(Лист1!$C$4:$N$20*(Лист1!$B$4:$B$20=Лист2!D180)*(Лист1!$C$3:$N$3=Лист2!C180)*((COLUMN(Лист1!$C:$N)-1)=MATCH(B180,Лист1!$C$2:$N$2)+C180))</f>
        <v>0</v>
      </c>
    </row>
    <row r="181" spans="1:5">
      <c r="A181">
        <f>MOD((ROW()-2),ROWS(Лист1!$C$4:$N$20))+1</f>
        <v>10</v>
      </c>
      <c r="B181" t="str">
        <f>INDEX(Лист1!$C$2:$N$2,,TRUNC((ROW()-2)/ROWS(Лист1!$C$4:$N$20)/3)*3+1)</f>
        <v>Фирма 4</v>
      </c>
      <c r="C181">
        <f>COUNTIFS($B$1:B181,B181,$D$1:D181,D181)</f>
        <v>2</v>
      </c>
      <c r="D181" t="str">
        <f>INDEX(Лист1!$B$4:$B$20,MOD((ROW()-2),ROWS(Лист1!$C$4:$N$20))+1)</f>
        <v>и</v>
      </c>
      <c r="E181">
        <f>SUMPRODUCT(Лист1!$C$4:$N$20*(Лист1!$B$4:$B$20=Лист2!D181)*(Лист1!$C$3:$N$3=Лист2!C181)*((COLUMN(Лист1!$C:$N)-1)=MATCH(B181,Лист1!$C$2:$N$2)+C181))</f>
        <v>0</v>
      </c>
    </row>
    <row r="182" spans="1:5">
      <c r="A182">
        <f>MOD((ROW()-2),ROWS(Лист1!$C$4:$N$20))+1</f>
        <v>11</v>
      </c>
      <c r="B182" t="str">
        <f>INDEX(Лист1!$C$2:$N$2,,TRUNC((ROW()-2)/ROWS(Лист1!$C$4:$N$20)/3)*3+1)</f>
        <v>Фирма 4</v>
      </c>
      <c r="C182">
        <f>COUNTIFS($B$1:B182,B182,$D$1:D182,D182)</f>
        <v>2</v>
      </c>
      <c r="D182" t="str">
        <f>INDEX(Лист1!$B$4:$B$20,MOD((ROW()-2),ROWS(Лист1!$C$4:$N$20))+1)</f>
        <v>й</v>
      </c>
      <c r="E182">
        <f>SUMPRODUCT(Лист1!$C$4:$N$20*(Лист1!$B$4:$B$20=Лист2!D182)*(Лист1!$C$3:$N$3=Лист2!C182)*((COLUMN(Лист1!$C:$N)-1)=MATCH(B182,Лист1!$C$2:$N$2)+C182))</f>
        <v>0</v>
      </c>
    </row>
    <row r="183" spans="1:5">
      <c r="A183">
        <f>MOD((ROW()-2),ROWS(Лист1!$C$4:$N$20))+1</f>
        <v>12</v>
      </c>
      <c r="B183" t="str">
        <f>INDEX(Лист1!$C$2:$N$2,,TRUNC((ROW()-2)/ROWS(Лист1!$C$4:$N$20)/3)*3+1)</f>
        <v>Фирма 4</v>
      </c>
      <c r="C183">
        <f>COUNTIFS($B$1:B183,B183,$D$1:D183,D183)</f>
        <v>2</v>
      </c>
      <c r="D183" t="str">
        <f>INDEX(Лист1!$B$4:$B$20,MOD((ROW()-2),ROWS(Лист1!$C$4:$N$20))+1)</f>
        <v>к</v>
      </c>
      <c r="E183">
        <f>SUMPRODUCT(Лист1!$C$4:$N$20*(Лист1!$B$4:$B$20=Лист2!D183)*(Лист1!$C$3:$N$3=Лист2!C183)*((COLUMN(Лист1!$C:$N)-1)=MATCH(B183,Лист1!$C$2:$N$2)+C183))</f>
        <v>0</v>
      </c>
    </row>
    <row r="184" spans="1:5">
      <c r="A184">
        <f>MOD((ROW()-2),ROWS(Лист1!$C$4:$N$20))+1</f>
        <v>13</v>
      </c>
      <c r="B184" t="str">
        <f>INDEX(Лист1!$C$2:$N$2,,TRUNC((ROW()-2)/ROWS(Лист1!$C$4:$N$20)/3)*3+1)</f>
        <v>Фирма 4</v>
      </c>
      <c r="C184">
        <f>COUNTIFS($B$1:B184,B184,$D$1:D184,D184)</f>
        <v>2</v>
      </c>
      <c r="D184" t="str">
        <f>INDEX(Лист1!$B$4:$B$20,MOD((ROW()-2),ROWS(Лист1!$C$4:$N$20))+1)</f>
        <v>л</v>
      </c>
      <c r="E184">
        <f>SUMPRODUCT(Лист1!$C$4:$N$20*(Лист1!$B$4:$B$20=Лист2!D184)*(Лист1!$C$3:$N$3=Лист2!C184)*((COLUMN(Лист1!$C:$N)-1)=MATCH(B184,Лист1!$C$2:$N$2)+C184))</f>
        <v>0</v>
      </c>
    </row>
    <row r="185" spans="1:5">
      <c r="A185">
        <f>MOD((ROW()-2),ROWS(Лист1!$C$4:$N$20))+1</f>
        <v>14</v>
      </c>
      <c r="B185" t="str">
        <f>INDEX(Лист1!$C$2:$N$2,,TRUNC((ROW()-2)/ROWS(Лист1!$C$4:$N$20)/3)*3+1)</f>
        <v>Фирма 4</v>
      </c>
      <c r="C185">
        <f>COUNTIFS($B$1:B185,B185,$D$1:D185,D185)</f>
        <v>2</v>
      </c>
      <c r="D185" t="str">
        <f>INDEX(Лист1!$B$4:$B$20,MOD((ROW()-2),ROWS(Лист1!$C$4:$N$20))+1)</f>
        <v>м</v>
      </c>
      <c r="E185">
        <f>SUMPRODUCT(Лист1!$C$4:$N$20*(Лист1!$B$4:$B$20=Лист2!D185)*(Лист1!$C$3:$N$3=Лист2!C185)*((COLUMN(Лист1!$C:$N)-1)=MATCH(B185,Лист1!$C$2:$N$2)+C185))</f>
        <v>0</v>
      </c>
    </row>
    <row r="186" spans="1:5">
      <c r="A186">
        <f>MOD((ROW()-2),ROWS(Лист1!$C$4:$N$20))+1</f>
        <v>15</v>
      </c>
      <c r="B186" t="str">
        <f>INDEX(Лист1!$C$2:$N$2,,TRUNC((ROW()-2)/ROWS(Лист1!$C$4:$N$20)/3)*3+1)</f>
        <v>Фирма 4</v>
      </c>
      <c r="C186">
        <f>COUNTIFS($B$1:B186,B186,$D$1:D186,D186)</f>
        <v>2</v>
      </c>
      <c r="D186" t="str">
        <f>INDEX(Лист1!$B$4:$B$20,MOD((ROW()-2),ROWS(Лист1!$C$4:$N$20))+1)</f>
        <v>н</v>
      </c>
      <c r="E186">
        <f>SUMPRODUCT(Лист1!$C$4:$N$20*(Лист1!$B$4:$B$20=Лист2!D186)*(Лист1!$C$3:$N$3=Лист2!C186)*((COLUMN(Лист1!$C:$N)-1)=MATCH(B186,Лист1!$C$2:$N$2)+C186))</f>
        <v>0</v>
      </c>
    </row>
    <row r="187" spans="1:5">
      <c r="A187">
        <f>MOD((ROW()-2),ROWS(Лист1!$C$4:$N$20))+1</f>
        <v>16</v>
      </c>
      <c r="B187" t="str">
        <f>INDEX(Лист1!$C$2:$N$2,,TRUNC((ROW()-2)/ROWS(Лист1!$C$4:$N$20)/3)*3+1)</f>
        <v>Фирма 4</v>
      </c>
      <c r="C187">
        <f>COUNTIFS($B$1:B187,B187,$D$1:D187,D187)</f>
        <v>2</v>
      </c>
      <c r="D187" t="str">
        <f>INDEX(Лист1!$B$4:$B$20,MOD((ROW()-2),ROWS(Лист1!$C$4:$N$20))+1)</f>
        <v>о</v>
      </c>
      <c r="E187">
        <f>SUMPRODUCT(Лист1!$C$4:$N$20*(Лист1!$B$4:$B$20=Лист2!D187)*(Лист1!$C$3:$N$3=Лист2!C187)*((COLUMN(Лист1!$C:$N)-1)=MATCH(B187,Лист1!$C$2:$N$2)+C187))</f>
        <v>0</v>
      </c>
    </row>
    <row r="188" spans="1:5">
      <c r="A188">
        <f>MOD((ROW()-2),ROWS(Лист1!$C$4:$N$20))+1</f>
        <v>17</v>
      </c>
      <c r="B188" t="str">
        <f>INDEX(Лист1!$C$2:$N$2,,TRUNC((ROW()-2)/ROWS(Лист1!$C$4:$N$20)/3)*3+1)</f>
        <v>Фирма 4</v>
      </c>
      <c r="C188">
        <f>COUNTIFS($B$1:B188,B188,$D$1:D188,D188)</f>
        <v>2</v>
      </c>
      <c r="D188" t="str">
        <f>INDEX(Лист1!$B$4:$B$20,MOD((ROW()-2),ROWS(Лист1!$C$4:$N$20))+1)</f>
        <v>п</v>
      </c>
      <c r="E188">
        <f>SUMPRODUCT(Лист1!$C$4:$N$20*(Лист1!$B$4:$B$20=Лист2!D188)*(Лист1!$C$3:$N$3=Лист2!C188)*((COLUMN(Лист1!$C:$N)-1)=MATCH(B188,Лист1!$C$2:$N$2)+C188))</f>
        <v>0</v>
      </c>
    </row>
    <row r="189" spans="1:5">
      <c r="A189">
        <f>MOD((ROW()-2),ROWS(Лист1!$C$4:$N$20))+1</f>
        <v>1</v>
      </c>
      <c r="B189" t="str">
        <f>INDEX(Лист1!$C$2:$N$2,,TRUNC((ROW()-2)/ROWS(Лист1!$C$4:$N$20)/3)*3+1)</f>
        <v>Фирма 4</v>
      </c>
      <c r="C189">
        <f>COUNTIFS($B$1:B189,B189,$D$1:D189,D189)</f>
        <v>3</v>
      </c>
      <c r="D189" t="str">
        <f>INDEX(Лист1!$B$4:$B$20,MOD((ROW()-2),ROWS(Лист1!$C$4:$N$20))+1)</f>
        <v>а</v>
      </c>
      <c r="E189">
        <f>SUMPRODUCT(Лист1!$C$4:$N$20*(Лист1!$B$4:$B$20=Лист2!D189)*(Лист1!$C$3:$N$3=Лист2!C189)*((COLUMN(Лист1!$C:$N)-1)=MATCH(B189,Лист1!$C$2:$N$2)+C189))</f>
        <v>0</v>
      </c>
    </row>
    <row r="190" spans="1:5">
      <c r="A190">
        <f>MOD((ROW()-2),ROWS(Лист1!$C$4:$N$20))+1</f>
        <v>2</v>
      </c>
      <c r="B190" t="str">
        <f>INDEX(Лист1!$C$2:$N$2,,TRUNC((ROW()-2)/ROWS(Лист1!$C$4:$N$20)/3)*3+1)</f>
        <v>Фирма 4</v>
      </c>
      <c r="C190">
        <f>COUNTIFS($B$1:B190,B190,$D$1:D190,D190)</f>
        <v>3</v>
      </c>
      <c r="D190" t="str">
        <f>INDEX(Лист1!$B$4:$B$20,MOD((ROW()-2),ROWS(Лист1!$C$4:$N$20))+1)</f>
        <v>б</v>
      </c>
      <c r="E190">
        <f>SUMPRODUCT(Лист1!$C$4:$N$20*(Лист1!$B$4:$B$20=Лист2!D190)*(Лист1!$C$3:$N$3=Лист2!C190)*((COLUMN(Лист1!$C:$N)-1)=MATCH(B190,Лист1!$C$2:$N$2)+C190))</f>
        <v>0</v>
      </c>
    </row>
    <row r="191" spans="1:5">
      <c r="A191">
        <f>MOD((ROW()-2),ROWS(Лист1!$C$4:$N$20))+1</f>
        <v>3</v>
      </c>
      <c r="B191" t="str">
        <f>INDEX(Лист1!$C$2:$N$2,,TRUNC((ROW()-2)/ROWS(Лист1!$C$4:$N$20)/3)*3+1)</f>
        <v>Фирма 4</v>
      </c>
      <c r="C191">
        <f>COUNTIFS($B$1:B191,B191,$D$1:D191,D191)</f>
        <v>3</v>
      </c>
      <c r="D191" t="str">
        <f>INDEX(Лист1!$B$4:$B$20,MOD((ROW()-2),ROWS(Лист1!$C$4:$N$20))+1)</f>
        <v>в</v>
      </c>
      <c r="E191">
        <f>SUMPRODUCT(Лист1!$C$4:$N$20*(Лист1!$B$4:$B$20=Лист2!D191)*(Лист1!$C$3:$N$3=Лист2!C191)*((COLUMN(Лист1!$C:$N)-1)=MATCH(B191,Лист1!$C$2:$N$2)+C191))</f>
        <v>0</v>
      </c>
    </row>
    <row r="192" spans="1:5">
      <c r="A192">
        <f>MOD((ROW()-2),ROWS(Лист1!$C$4:$N$20))+1</f>
        <v>4</v>
      </c>
      <c r="B192" t="str">
        <f>INDEX(Лист1!$C$2:$N$2,,TRUNC((ROW()-2)/ROWS(Лист1!$C$4:$N$20)/3)*3+1)</f>
        <v>Фирма 4</v>
      </c>
      <c r="C192">
        <f>COUNTIFS($B$1:B192,B192,$D$1:D192,D192)</f>
        <v>3</v>
      </c>
      <c r="D192" t="str">
        <f>INDEX(Лист1!$B$4:$B$20,MOD((ROW()-2),ROWS(Лист1!$C$4:$N$20))+1)</f>
        <v>г</v>
      </c>
      <c r="E192">
        <f>SUMPRODUCT(Лист1!$C$4:$N$20*(Лист1!$B$4:$B$20=Лист2!D192)*(Лист1!$C$3:$N$3=Лист2!C192)*((COLUMN(Лист1!$C:$N)-1)=MATCH(B192,Лист1!$C$2:$N$2)+C192))</f>
        <v>0</v>
      </c>
    </row>
    <row r="193" spans="1:5">
      <c r="A193">
        <f>MOD((ROW()-2),ROWS(Лист1!$C$4:$N$20))+1</f>
        <v>5</v>
      </c>
      <c r="B193" t="str">
        <f>INDEX(Лист1!$C$2:$N$2,,TRUNC((ROW()-2)/ROWS(Лист1!$C$4:$N$20)/3)*3+1)</f>
        <v>Фирма 4</v>
      </c>
      <c r="C193">
        <f>COUNTIFS($B$1:B193,B193,$D$1:D193,D193)</f>
        <v>3</v>
      </c>
      <c r="D193" t="str">
        <f>INDEX(Лист1!$B$4:$B$20,MOD((ROW()-2),ROWS(Лист1!$C$4:$N$20))+1)</f>
        <v>д</v>
      </c>
      <c r="E193">
        <f>SUMPRODUCT(Лист1!$C$4:$N$20*(Лист1!$B$4:$B$20=Лист2!D193)*(Лист1!$C$3:$N$3=Лист2!C193)*((COLUMN(Лист1!$C:$N)-1)=MATCH(B193,Лист1!$C$2:$N$2)+C193))</f>
        <v>0</v>
      </c>
    </row>
    <row r="194" spans="1:5">
      <c r="A194">
        <f>MOD((ROW()-2),ROWS(Лист1!$C$4:$N$20))+1</f>
        <v>6</v>
      </c>
      <c r="B194" t="str">
        <f>INDEX(Лист1!$C$2:$N$2,,TRUNC((ROW()-2)/ROWS(Лист1!$C$4:$N$20)/3)*3+1)</f>
        <v>Фирма 4</v>
      </c>
      <c r="C194">
        <f>COUNTIFS($B$1:B194,B194,$D$1:D194,D194)</f>
        <v>3</v>
      </c>
      <c r="D194" t="str">
        <f>INDEX(Лист1!$B$4:$B$20,MOD((ROW()-2),ROWS(Лист1!$C$4:$N$20))+1)</f>
        <v>е</v>
      </c>
      <c r="E194">
        <f>SUMPRODUCT(Лист1!$C$4:$N$20*(Лист1!$B$4:$B$20=Лист2!D194)*(Лист1!$C$3:$N$3=Лист2!C194)*((COLUMN(Лист1!$C:$N)-1)=MATCH(B194,Лист1!$C$2:$N$2)+C194))</f>
        <v>0</v>
      </c>
    </row>
    <row r="195" spans="1:5">
      <c r="A195">
        <f>MOD((ROW()-2),ROWS(Лист1!$C$4:$N$20))+1</f>
        <v>7</v>
      </c>
      <c r="B195" t="str">
        <f>INDEX(Лист1!$C$2:$N$2,,TRUNC((ROW()-2)/ROWS(Лист1!$C$4:$N$20)/3)*3+1)</f>
        <v>Фирма 4</v>
      </c>
      <c r="C195">
        <f>COUNTIFS($B$1:B195,B195,$D$1:D195,D195)</f>
        <v>3</v>
      </c>
      <c r="D195" t="str">
        <f>INDEX(Лист1!$B$4:$B$20,MOD((ROW()-2),ROWS(Лист1!$C$4:$N$20))+1)</f>
        <v>ё</v>
      </c>
      <c r="E195">
        <f>SUMPRODUCT(Лист1!$C$4:$N$20*(Лист1!$B$4:$B$20=Лист2!D195)*(Лист1!$C$3:$N$3=Лист2!C195)*((COLUMN(Лист1!$C:$N)-1)=MATCH(B195,Лист1!$C$2:$N$2)+C195))</f>
        <v>0</v>
      </c>
    </row>
    <row r="196" spans="1:5">
      <c r="A196">
        <f>MOD((ROW()-2),ROWS(Лист1!$C$4:$N$20))+1</f>
        <v>8</v>
      </c>
      <c r="B196" t="str">
        <f>INDEX(Лист1!$C$2:$N$2,,TRUNC((ROW()-2)/ROWS(Лист1!$C$4:$N$20)/3)*3+1)</f>
        <v>Фирма 4</v>
      </c>
      <c r="C196">
        <f>COUNTIFS($B$1:B196,B196,$D$1:D196,D196)</f>
        <v>3</v>
      </c>
      <c r="D196" t="str">
        <f>INDEX(Лист1!$B$4:$B$20,MOD((ROW()-2),ROWS(Лист1!$C$4:$N$20))+1)</f>
        <v>ж</v>
      </c>
      <c r="E196">
        <f>SUMPRODUCT(Лист1!$C$4:$N$20*(Лист1!$B$4:$B$20=Лист2!D196)*(Лист1!$C$3:$N$3=Лист2!C196)*((COLUMN(Лист1!$C:$N)-1)=MATCH(B196,Лист1!$C$2:$N$2)+C196))</f>
        <v>0</v>
      </c>
    </row>
    <row r="197" spans="1:5">
      <c r="A197">
        <f>MOD((ROW()-2),ROWS(Лист1!$C$4:$N$20))+1</f>
        <v>9</v>
      </c>
      <c r="B197" t="str">
        <f>INDEX(Лист1!$C$2:$N$2,,TRUNC((ROW()-2)/ROWS(Лист1!$C$4:$N$20)/3)*3+1)</f>
        <v>Фирма 4</v>
      </c>
      <c r="C197">
        <f>COUNTIFS($B$1:B197,B197,$D$1:D197,D197)</f>
        <v>3</v>
      </c>
      <c r="D197" t="str">
        <f>INDEX(Лист1!$B$4:$B$20,MOD((ROW()-2),ROWS(Лист1!$C$4:$N$20))+1)</f>
        <v>з</v>
      </c>
      <c r="E197">
        <f>SUMPRODUCT(Лист1!$C$4:$N$20*(Лист1!$B$4:$B$20=Лист2!D197)*(Лист1!$C$3:$N$3=Лист2!C197)*((COLUMN(Лист1!$C:$N)-1)=MATCH(B197,Лист1!$C$2:$N$2)+C197))</f>
        <v>0</v>
      </c>
    </row>
    <row r="198" spans="1:5">
      <c r="A198">
        <f>MOD((ROW()-2),ROWS(Лист1!$C$4:$N$20))+1</f>
        <v>10</v>
      </c>
      <c r="B198" t="str">
        <f>INDEX(Лист1!$C$2:$N$2,,TRUNC((ROW()-2)/ROWS(Лист1!$C$4:$N$20)/3)*3+1)</f>
        <v>Фирма 4</v>
      </c>
      <c r="C198">
        <f>COUNTIFS($B$1:B198,B198,$D$1:D198,D198)</f>
        <v>3</v>
      </c>
      <c r="D198" t="str">
        <f>INDEX(Лист1!$B$4:$B$20,MOD((ROW()-2),ROWS(Лист1!$C$4:$N$20))+1)</f>
        <v>и</v>
      </c>
      <c r="E198">
        <f>SUMPRODUCT(Лист1!$C$4:$N$20*(Лист1!$B$4:$B$20=Лист2!D198)*(Лист1!$C$3:$N$3=Лист2!C198)*((COLUMN(Лист1!$C:$N)-1)=MATCH(B198,Лист1!$C$2:$N$2)+C198))</f>
        <v>0</v>
      </c>
    </row>
    <row r="199" spans="1:5">
      <c r="A199">
        <f>MOD((ROW()-2),ROWS(Лист1!$C$4:$N$20))+1</f>
        <v>11</v>
      </c>
      <c r="B199" t="str">
        <f>INDEX(Лист1!$C$2:$N$2,,TRUNC((ROW()-2)/ROWS(Лист1!$C$4:$N$20)/3)*3+1)</f>
        <v>Фирма 4</v>
      </c>
      <c r="C199">
        <f>COUNTIFS($B$1:B199,B199,$D$1:D199,D199)</f>
        <v>3</v>
      </c>
      <c r="D199" t="str">
        <f>INDEX(Лист1!$B$4:$B$20,MOD((ROW()-2),ROWS(Лист1!$C$4:$N$20))+1)</f>
        <v>й</v>
      </c>
      <c r="E199">
        <f>SUMPRODUCT(Лист1!$C$4:$N$20*(Лист1!$B$4:$B$20=Лист2!D199)*(Лист1!$C$3:$N$3=Лист2!C199)*((COLUMN(Лист1!$C:$N)-1)=MATCH(B199,Лист1!$C$2:$N$2)+C199))</f>
        <v>0</v>
      </c>
    </row>
    <row r="200" spans="1:5">
      <c r="A200">
        <f>MOD((ROW()-2),ROWS(Лист1!$C$4:$N$20))+1</f>
        <v>12</v>
      </c>
      <c r="B200" t="str">
        <f>INDEX(Лист1!$C$2:$N$2,,TRUNC((ROW()-2)/ROWS(Лист1!$C$4:$N$20)/3)*3+1)</f>
        <v>Фирма 4</v>
      </c>
      <c r="C200">
        <f>COUNTIFS($B$1:B200,B200,$D$1:D200,D200)</f>
        <v>3</v>
      </c>
      <c r="D200" t="str">
        <f>INDEX(Лист1!$B$4:$B$20,MOD((ROW()-2),ROWS(Лист1!$C$4:$N$20))+1)</f>
        <v>к</v>
      </c>
      <c r="E200">
        <f>SUMPRODUCT(Лист1!$C$4:$N$20*(Лист1!$B$4:$B$20=Лист2!D200)*(Лист1!$C$3:$N$3=Лист2!C200)*((COLUMN(Лист1!$C:$N)-1)=MATCH(B200,Лист1!$C$2:$N$2)+C200))</f>
        <v>0</v>
      </c>
    </row>
    <row r="201" spans="1:5">
      <c r="A201">
        <f>MOD((ROW()-2),ROWS(Лист1!$C$4:$N$20))+1</f>
        <v>13</v>
      </c>
      <c r="B201" t="str">
        <f>INDEX(Лист1!$C$2:$N$2,,TRUNC((ROW()-2)/ROWS(Лист1!$C$4:$N$20)/3)*3+1)</f>
        <v>Фирма 4</v>
      </c>
      <c r="C201">
        <f>COUNTIFS($B$1:B201,B201,$D$1:D201,D201)</f>
        <v>3</v>
      </c>
      <c r="D201" t="str">
        <f>INDEX(Лист1!$B$4:$B$20,MOD((ROW()-2),ROWS(Лист1!$C$4:$N$20))+1)</f>
        <v>л</v>
      </c>
      <c r="E201">
        <f>SUMPRODUCT(Лист1!$C$4:$N$20*(Лист1!$B$4:$B$20=Лист2!D201)*(Лист1!$C$3:$N$3=Лист2!C201)*((COLUMN(Лист1!$C:$N)-1)=MATCH(B201,Лист1!$C$2:$N$2)+C201))</f>
        <v>0</v>
      </c>
    </row>
    <row r="202" spans="1:5">
      <c r="A202">
        <f>MOD((ROW()-2),ROWS(Лист1!$C$4:$N$20))+1</f>
        <v>14</v>
      </c>
      <c r="B202" t="str">
        <f>INDEX(Лист1!$C$2:$N$2,,TRUNC((ROW()-2)/ROWS(Лист1!$C$4:$N$20)/3)*3+1)</f>
        <v>Фирма 4</v>
      </c>
      <c r="C202">
        <f>COUNTIFS($B$1:B202,B202,$D$1:D202,D202)</f>
        <v>3</v>
      </c>
      <c r="D202" t="str">
        <f>INDEX(Лист1!$B$4:$B$20,MOD((ROW()-2),ROWS(Лист1!$C$4:$N$20))+1)</f>
        <v>м</v>
      </c>
      <c r="E202">
        <f>SUMPRODUCT(Лист1!$C$4:$N$20*(Лист1!$B$4:$B$20=Лист2!D202)*(Лист1!$C$3:$N$3=Лист2!C202)*((COLUMN(Лист1!$C:$N)-1)=MATCH(B202,Лист1!$C$2:$N$2)+C202))</f>
        <v>0</v>
      </c>
    </row>
    <row r="203" spans="1:5">
      <c r="A203">
        <f>MOD((ROW()-2),ROWS(Лист1!$C$4:$N$20))+1</f>
        <v>15</v>
      </c>
      <c r="B203" t="str">
        <f>INDEX(Лист1!$C$2:$N$2,,TRUNC((ROW()-2)/ROWS(Лист1!$C$4:$N$20)/3)*3+1)</f>
        <v>Фирма 4</v>
      </c>
      <c r="C203">
        <f>COUNTIFS($B$1:B203,B203,$D$1:D203,D203)</f>
        <v>3</v>
      </c>
      <c r="D203" t="str">
        <f>INDEX(Лист1!$B$4:$B$20,MOD((ROW()-2),ROWS(Лист1!$C$4:$N$20))+1)</f>
        <v>н</v>
      </c>
      <c r="E203">
        <f>SUMPRODUCT(Лист1!$C$4:$N$20*(Лист1!$B$4:$B$20=Лист2!D203)*(Лист1!$C$3:$N$3=Лист2!C203)*((COLUMN(Лист1!$C:$N)-1)=MATCH(B203,Лист1!$C$2:$N$2)+C203))</f>
        <v>0</v>
      </c>
    </row>
    <row r="204" spans="1:5">
      <c r="A204">
        <f>MOD((ROW()-2),ROWS(Лист1!$C$4:$N$20))+1</f>
        <v>16</v>
      </c>
      <c r="B204" t="str">
        <f>INDEX(Лист1!$C$2:$N$2,,TRUNC((ROW()-2)/ROWS(Лист1!$C$4:$N$20)/3)*3+1)</f>
        <v>Фирма 4</v>
      </c>
      <c r="C204">
        <f>COUNTIFS($B$1:B204,B204,$D$1:D204,D204)</f>
        <v>3</v>
      </c>
      <c r="D204" t="str">
        <f>INDEX(Лист1!$B$4:$B$20,MOD((ROW()-2),ROWS(Лист1!$C$4:$N$20))+1)</f>
        <v>о</v>
      </c>
      <c r="E204">
        <f>SUMPRODUCT(Лист1!$C$4:$N$20*(Лист1!$B$4:$B$20=Лист2!D204)*(Лист1!$C$3:$N$3=Лист2!C204)*((COLUMN(Лист1!$C:$N)-1)=MATCH(B204,Лист1!$C$2:$N$2)+C204))</f>
        <v>0</v>
      </c>
    </row>
    <row r="205" spans="1:5">
      <c r="A205">
        <f>MOD((ROW()-2),ROWS(Лист1!$C$4:$N$20))+1</f>
        <v>17</v>
      </c>
      <c r="B205" t="str">
        <f>INDEX(Лист1!$C$2:$N$2,,TRUNC((ROW()-2)/ROWS(Лист1!$C$4:$N$20)/3)*3+1)</f>
        <v>Фирма 4</v>
      </c>
      <c r="C205">
        <f>COUNTIFS($B$1:B205,B205,$D$1:D205,D205)</f>
        <v>3</v>
      </c>
      <c r="D205" t="str">
        <f>INDEX(Лист1!$B$4:$B$20,MOD((ROW()-2),ROWS(Лист1!$C$4:$N$20))+1)</f>
        <v>п</v>
      </c>
      <c r="E205">
        <f>SUMPRODUCT(Лист1!$C$4:$N$20*(Лист1!$B$4:$B$20=Лист2!D205)*(Лист1!$C$3:$N$3=Лист2!C205)*((COLUMN(Лист1!$C:$N)-1)=MATCH(B205,Лист1!$C$2:$N$2)+C205))</f>
        <v>0</v>
      </c>
    </row>
  </sheetData>
  <mergeCells count="5">
    <mergeCell ref="G23:H23"/>
    <mergeCell ref="I4:K4"/>
    <mergeCell ref="L4:N4"/>
    <mergeCell ref="O4:Q4"/>
    <mergeCell ref="R4:T4"/>
  </mergeCell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virobnichiy</dc:creator>
  <cp:lastModifiedBy>111</cp:lastModifiedBy>
  <cp:lastPrinted>2015-01-12T08:45:59Z</cp:lastPrinted>
  <dcterms:created xsi:type="dcterms:W3CDTF">2007-05-17T04:49:47Z</dcterms:created>
  <dcterms:modified xsi:type="dcterms:W3CDTF">2015-01-13T13:54:58Z</dcterms:modified>
</cp:coreProperties>
</file>