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20100" windowHeight="9990" activeTab="2"/>
  </bookViews>
  <sheets>
    <sheet name="База (лист1)" sheetId="1" r:id="rId1"/>
    <sheet name="Карточки  (лист2)" sheetId="2" r:id="rId2"/>
    <sheet name="Печатная форма  (лист3)" sheetId="3" r:id="rId3"/>
  </sheet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3" i="3"/>
  <c r="C4" i="3"/>
  <c r="C5" i="3"/>
  <c r="C6" i="3"/>
  <c r="C7" i="3"/>
  <c r="C3" i="3"/>
  <c r="B2" i="3"/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mments1.xml><?xml version="1.0" encoding="utf-8"?>
<comments xmlns="http://schemas.openxmlformats.org/spreadsheetml/2006/main">
  <authors>
    <author>Безукладников Павел Андреевич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Безукладников Павел Андреевич:</t>
        </r>
        <r>
          <rPr>
            <sz val="9"/>
            <color indexed="81"/>
            <rFont val="Tahoma"/>
            <family val="2"/>
            <charset val="204"/>
          </rPr>
          <t xml:space="preserve">
Впечатываю сам
Позже сделаю отдельно список.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>Безукладников Павел Андреевич:</t>
        </r>
        <r>
          <rPr>
            <sz val="9"/>
            <color indexed="81"/>
            <rFont val="Tahoma"/>
            <family val="2"/>
            <charset val="204"/>
          </rPr>
          <t xml:space="preserve">
Подставляю или из выпадающего списка или сам копирую нужные цифры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Безукладников Павел Андреевич:</t>
        </r>
        <r>
          <rPr>
            <sz val="9"/>
            <color indexed="81"/>
            <rFont val="Tahoma"/>
            <family val="2"/>
            <charset val="204"/>
          </rPr>
          <t xml:space="preserve">
Подставляю или из выпадающего списка или сам копирую нужные цифры</t>
        </r>
      </text>
    </comment>
  </commentList>
</comments>
</file>

<file path=xl/comments2.xml><?xml version="1.0" encoding="utf-8"?>
<comments xmlns="http://schemas.openxmlformats.org/spreadsheetml/2006/main">
  <authors>
    <author>Безукладников Павел Андреевич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Безукладников Павел Андреевич:</t>
        </r>
        <r>
          <rPr>
            <sz val="9"/>
            <color indexed="81"/>
            <rFont val="Tahoma"/>
            <family val="2"/>
            <charset val="204"/>
          </rPr>
          <t xml:space="preserve">
Вставляю номер карточки и все что ниже подставляется с листа 2</t>
        </r>
      </text>
    </comment>
  </commentList>
</comments>
</file>

<file path=xl/sharedStrings.xml><?xml version="1.0" encoding="utf-8"?>
<sst xmlns="http://schemas.openxmlformats.org/spreadsheetml/2006/main" count="94" uniqueCount="74">
  <si>
    <t>Номер по порядку</t>
  </si>
  <si>
    <t>Объект основных средств</t>
  </si>
  <si>
    <t>Количество,
шт.</t>
  </si>
  <si>
    <t>Стоимость, руб.</t>
  </si>
  <si>
    <t>наименование</t>
  </si>
  <si>
    <t>дата приобретения (год выпуска, постройки)</t>
  </si>
  <si>
    <t>инвентарный номер</t>
  </si>
  <si>
    <t>единицы</t>
  </si>
  <si>
    <t>всего</t>
  </si>
  <si>
    <t>Расположение</t>
  </si>
  <si>
    <t>Коментарии</t>
  </si>
  <si>
    <t>Внешний твердотельный жесткий диск 128 GB</t>
  </si>
  <si>
    <t>№13</t>
  </si>
  <si>
    <t>№16</t>
  </si>
  <si>
    <t>№129</t>
  </si>
  <si>
    <t>Внешний  жесткий диск 2000ГБ</t>
  </si>
  <si>
    <t>№8 с2</t>
  </si>
  <si>
    <t>Принтер лазерный цветной HP LaserJet Pro 400 M451nw</t>
  </si>
  <si>
    <t>№303</t>
  </si>
  <si>
    <t xml:space="preserve">Источник бесперебойного питания APC Smart </t>
  </si>
  <si>
    <t>№329</t>
  </si>
  <si>
    <t>№317а</t>
  </si>
  <si>
    <t xml:space="preserve">Фотоаппарат цифровой Olimpus Photo </t>
  </si>
  <si>
    <t xml:space="preserve">Шкаф настенный 15U </t>
  </si>
  <si>
    <t>ск</t>
  </si>
  <si>
    <t xml:space="preserve">Монитор Т74А ТFT </t>
  </si>
  <si>
    <t xml:space="preserve">Шкаф навесной с дверцей </t>
  </si>
  <si>
    <t>№214</t>
  </si>
  <si>
    <t xml:space="preserve">Тестовый радиоприемник ТТМ-700 </t>
  </si>
  <si>
    <t xml:space="preserve">Лазерный принтер ,ч/б НР laser Jet 1200 </t>
  </si>
  <si>
    <t>№326</t>
  </si>
  <si>
    <t>№33</t>
  </si>
  <si>
    <t xml:space="preserve">Сканер Epson Perfection 1650U Photo </t>
  </si>
  <si>
    <t>№328</t>
  </si>
  <si>
    <t xml:space="preserve">Источник бесперебойного питания APS Smart UPS 620I NET </t>
  </si>
  <si>
    <t>№8</t>
  </si>
  <si>
    <t>№15а</t>
  </si>
  <si>
    <t xml:space="preserve">Экран настенный Профи.тип"МW".240*240см </t>
  </si>
  <si>
    <t>зал большой</t>
  </si>
  <si>
    <t xml:space="preserve">Копир Canon РС-860 </t>
  </si>
  <si>
    <t>буфет</t>
  </si>
  <si>
    <t>перенести на склад</t>
  </si>
  <si>
    <t xml:space="preserve">Принтер HP Laser jet1200 </t>
  </si>
  <si>
    <t xml:space="preserve">Копир Canon PC -860 A4 F13-84917 </t>
  </si>
  <si>
    <t xml:space="preserve">Мультимедиа-проектор In Focus LP530,2000ANSI Lm, XGA,2,5кг,кейс </t>
  </si>
  <si>
    <t xml:space="preserve">Блок Аудио-Видео(Expansion  Module )для  проектора In Focus  LP530 </t>
  </si>
  <si>
    <t xml:space="preserve">Экран настенный рулонный моторизованный Draper Baronet 152*203смMatte White белы </t>
  </si>
  <si>
    <t>зал малый</t>
  </si>
  <si>
    <t xml:space="preserve">Монитор Samsung SyncMaster 15" 152S Silver TFT ,ЖК, ТСО -99 </t>
  </si>
  <si>
    <t>№203</t>
  </si>
  <si>
    <t xml:space="preserve">Принтер лазерный ч/б НР Laser jet 1200 </t>
  </si>
  <si>
    <t xml:space="preserve">Принтер НР Laser jet 1005 </t>
  </si>
  <si>
    <t xml:space="preserve">Мультимедиапроектор Plus 2000 ANSL </t>
  </si>
  <si>
    <t>№152</t>
  </si>
  <si>
    <t>№ карточки</t>
  </si>
  <si>
    <t>оборудование 1</t>
  </si>
  <si>
    <t>оборудование 2</t>
  </si>
  <si>
    <t>оборудование 3</t>
  </si>
  <si>
    <t>оборудование 4</t>
  </si>
  <si>
    <t>оборудование 5</t>
  </si>
  <si>
    <t>Пользователь</t>
  </si>
  <si>
    <t>иванов с.а.</t>
  </si>
  <si>
    <t>Карточка №</t>
  </si>
  <si>
    <t>Польователь:</t>
  </si>
  <si>
    <t>Оборудование 1</t>
  </si>
  <si>
    <t>Оборудование 2</t>
  </si>
  <si>
    <t>Оборудование 3</t>
  </si>
  <si>
    <t>Оборудование 4</t>
  </si>
  <si>
    <t>Оборудование 5</t>
  </si>
  <si>
    <t>Мотериально отвечтвенное лицо: _____________________</t>
  </si>
  <si>
    <t>ПС. База данных. Оборудование которое числиться. Идентификация по ИНВЕНТАРНОМУ НОМЕРУ</t>
  </si>
  <si>
    <t>ПС. Первый столбец будет увличиваться. Во второй подставляю фамилию сотрудника которому буду выдавать оборудование. Остальные столбцы - само оборудование.</t>
  </si>
  <si>
    <t>ПС. В шапке. Выставив нужный номер карточки, бланк заполняется из листа 2.</t>
  </si>
  <si>
    <t>дата:_______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</si>
</sst>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5" xfId="0" applyBorder="1"/>
    <xf numFmtId="0" fontId="4" fillId="0" borderId="6" xfId="0" applyFont="1" applyBorder="1"/>
    <xf numFmtId="0" fontId="5" fillId="0" borderId="3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39" sqref="A39"/>
    </sheetView>
  </sheetViews>
  <sheetFormatPr defaultRowHeight="15" x14ac:dyDescent="0.25"/>
  <cols>
    <col min="2" max="2" width="20.42578125" customWidth="1"/>
    <col min="3" max="3" width="11.7109375" customWidth="1"/>
    <col min="4" max="4" width="12.28515625" customWidth="1"/>
    <col min="9" max="9" width="14.7109375" customWidth="1"/>
    <col min="10" max="10" width="12.28515625" customWidth="1"/>
  </cols>
  <sheetData>
    <row r="1" spans="1:10" ht="36" x14ac:dyDescent="0.25">
      <c r="A1" s="1" t="s">
        <v>0</v>
      </c>
      <c r="B1" s="2" t="s">
        <v>1</v>
      </c>
      <c r="C1" s="2"/>
      <c r="D1" s="2"/>
      <c r="E1" s="1" t="s">
        <v>2</v>
      </c>
      <c r="F1" s="2" t="s">
        <v>3</v>
      </c>
      <c r="G1" s="2"/>
      <c r="I1" s="3"/>
      <c r="J1" s="3"/>
    </row>
    <row r="2" spans="1:10" ht="48" x14ac:dyDescent="0.25">
      <c r="A2" s="1"/>
      <c r="B2" s="1" t="s">
        <v>4</v>
      </c>
      <c r="C2" s="1" t="s">
        <v>5</v>
      </c>
      <c r="D2" s="1" t="s">
        <v>6</v>
      </c>
      <c r="E2" s="1"/>
      <c r="F2" s="1" t="s">
        <v>7</v>
      </c>
      <c r="G2" s="1" t="s">
        <v>8</v>
      </c>
      <c r="H2" s="1"/>
      <c r="I2" s="9" t="s">
        <v>9</v>
      </c>
      <c r="J2" s="9" t="s">
        <v>10</v>
      </c>
    </row>
    <row r="3" spans="1:10" ht="14.45" x14ac:dyDescent="0.3">
      <c r="A3" s="1"/>
      <c r="B3" s="1"/>
      <c r="C3" s="1"/>
      <c r="D3" s="1"/>
      <c r="E3" s="1"/>
      <c r="F3" s="1"/>
      <c r="G3" s="1"/>
      <c r="H3" s="1"/>
      <c r="I3" s="9"/>
      <c r="J3" s="9"/>
    </row>
    <row r="4" spans="1:10" ht="14.4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1"/>
      <c r="I4" s="9"/>
      <c r="J4" s="9"/>
    </row>
    <row r="5" spans="1:10" ht="24" x14ac:dyDescent="0.25">
      <c r="A5" s="4">
        <v>1</v>
      </c>
      <c r="B5" s="5" t="s">
        <v>11</v>
      </c>
      <c r="C5" s="4">
        <v>2013</v>
      </c>
      <c r="D5" s="6">
        <v>110134140439</v>
      </c>
      <c r="E5" s="4">
        <v>1</v>
      </c>
      <c r="F5" s="7">
        <v>5120</v>
      </c>
      <c r="G5" s="8">
        <v>5120</v>
      </c>
      <c r="H5" s="1">
        <f>IF(I5&gt;1, 1, 0)</f>
        <v>1</v>
      </c>
      <c r="I5" s="9" t="s">
        <v>12</v>
      </c>
      <c r="J5" s="9"/>
    </row>
    <row r="6" spans="1:10" ht="24" x14ac:dyDescent="0.25">
      <c r="A6" s="4">
        <v>2</v>
      </c>
      <c r="B6" s="5" t="s">
        <v>11</v>
      </c>
      <c r="C6" s="4">
        <v>2013</v>
      </c>
      <c r="D6" s="6">
        <v>110134140440</v>
      </c>
      <c r="E6" s="4">
        <v>1</v>
      </c>
      <c r="F6" s="7">
        <v>5120</v>
      </c>
      <c r="G6" s="8">
        <v>5120</v>
      </c>
      <c r="H6" s="1">
        <f t="shared" ref="H6:H34" si="0">IF(I6&gt;1, 1, 0)</f>
        <v>1</v>
      </c>
      <c r="I6" s="9" t="s">
        <v>13</v>
      </c>
      <c r="J6" s="9"/>
    </row>
    <row r="7" spans="1:10" ht="24" x14ac:dyDescent="0.25">
      <c r="A7" s="4">
        <v>3</v>
      </c>
      <c r="B7" s="5" t="s">
        <v>11</v>
      </c>
      <c r="C7" s="4">
        <v>2013</v>
      </c>
      <c r="D7" s="6">
        <v>110134140441</v>
      </c>
      <c r="E7" s="4">
        <v>1</v>
      </c>
      <c r="F7" s="7">
        <v>5120</v>
      </c>
      <c r="G7" s="8">
        <v>5120</v>
      </c>
      <c r="H7" s="1">
        <f t="shared" si="0"/>
        <v>1</v>
      </c>
      <c r="I7" s="9" t="s">
        <v>14</v>
      </c>
      <c r="J7" s="9"/>
    </row>
    <row r="8" spans="1:10" ht="24" x14ac:dyDescent="0.25">
      <c r="A8" s="4">
        <v>4</v>
      </c>
      <c r="B8" s="5" t="s">
        <v>15</v>
      </c>
      <c r="C8" s="4">
        <v>2013</v>
      </c>
      <c r="D8" s="6">
        <v>110134140442</v>
      </c>
      <c r="E8" s="4">
        <v>1</v>
      </c>
      <c r="F8" s="7">
        <v>3400</v>
      </c>
      <c r="G8" s="8">
        <v>3400</v>
      </c>
      <c r="H8" s="1">
        <f t="shared" si="0"/>
        <v>1</v>
      </c>
      <c r="I8" s="9" t="s">
        <v>16</v>
      </c>
      <c r="J8" s="9"/>
    </row>
    <row r="9" spans="1:10" ht="36" x14ac:dyDescent="0.25">
      <c r="A9" s="4">
        <v>5</v>
      </c>
      <c r="B9" s="5" t="s">
        <v>17</v>
      </c>
      <c r="C9" s="4">
        <v>2013</v>
      </c>
      <c r="D9" s="6">
        <v>110134140494</v>
      </c>
      <c r="E9" s="4">
        <v>1</v>
      </c>
      <c r="F9" s="7">
        <v>15915</v>
      </c>
      <c r="G9" s="8">
        <v>15915</v>
      </c>
      <c r="H9" s="1">
        <f t="shared" si="0"/>
        <v>1</v>
      </c>
      <c r="I9" s="9" t="s">
        <v>18</v>
      </c>
      <c r="J9" s="9"/>
    </row>
    <row r="10" spans="1:10" ht="24" x14ac:dyDescent="0.25">
      <c r="A10" s="4">
        <v>6</v>
      </c>
      <c r="B10" s="5" t="s">
        <v>19</v>
      </c>
      <c r="C10" s="4">
        <v>1999</v>
      </c>
      <c r="D10" s="6">
        <v>1360236</v>
      </c>
      <c r="E10" s="4">
        <v>1</v>
      </c>
      <c r="F10" s="7">
        <v>26697.65</v>
      </c>
      <c r="G10" s="8">
        <v>26697.65</v>
      </c>
      <c r="H10" s="1">
        <f t="shared" si="0"/>
        <v>1</v>
      </c>
      <c r="I10" s="9" t="s">
        <v>20</v>
      </c>
      <c r="J10" s="9"/>
    </row>
    <row r="11" spans="1:10" ht="24" x14ac:dyDescent="0.25">
      <c r="A11" s="4">
        <v>7</v>
      </c>
      <c r="B11" s="5" t="s">
        <v>19</v>
      </c>
      <c r="C11" s="4">
        <v>2000</v>
      </c>
      <c r="D11" s="6">
        <v>1360601</v>
      </c>
      <c r="E11" s="4">
        <v>1</v>
      </c>
      <c r="F11" s="7">
        <v>22905.119999999999</v>
      </c>
      <c r="G11" s="8">
        <v>22905.119999999999</v>
      </c>
      <c r="H11" s="1">
        <f t="shared" si="0"/>
        <v>1</v>
      </c>
      <c r="I11" s="9" t="s">
        <v>21</v>
      </c>
      <c r="J11" s="9"/>
    </row>
    <row r="12" spans="1:10" ht="24" x14ac:dyDescent="0.25">
      <c r="A12" s="4">
        <v>8</v>
      </c>
      <c r="B12" s="5" t="s">
        <v>22</v>
      </c>
      <c r="C12" s="4">
        <v>2000</v>
      </c>
      <c r="D12" s="6">
        <v>1380155</v>
      </c>
      <c r="E12" s="4">
        <v>1</v>
      </c>
      <c r="F12" s="7">
        <v>23873.759999999998</v>
      </c>
      <c r="G12" s="8">
        <v>23873.759999999998</v>
      </c>
      <c r="H12" s="1">
        <f t="shared" si="0"/>
        <v>1</v>
      </c>
      <c r="I12" s="9" t="s">
        <v>16</v>
      </c>
      <c r="J12" s="9"/>
    </row>
    <row r="13" spans="1:10" x14ac:dyDescent="0.25">
      <c r="A13" s="4">
        <v>9</v>
      </c>
      <c r="B13" s="5" t="s">
        <v>23</v>
      </c>
      <c r="C13" s="4">
        <v>2001</v>
      </c>
      <c r="D13" s="6">
        <v>1630126</v>
      </c>
      <c r="E13" s="4">
        <v>1</v>
      </c>
      <c r="F13" s="7">
        <v>14183.36</v>
      </c>
      <c r="G13" s="8">
        <v>14183.36</v>
      </c>
      <c r="H13" s="1">
        <f t="shared" si="0"/>
        <v>1</v>
      </c>
      <c r="I13" s="9" t="s">
        <v>24</v>
      </c>
      <c r="J13" s="9"/>
    </row>
    <row r="14" spans="1:10" x14ac:dyDescent="0.25">
      <c r="A14" s="4">
        <v>10</v>
      </c>
      <c r="B14" s="5" t="s">
        <v>25</v>
      </c>
      <c r="C14" s="4">
        <v>2001</v>
      </c>
      <c r="D14" s="6">
        <v>1360700</v>
      </c>
      <c r="E14" s="4">
        <v>1</v>
      </c>
      <c r="F14" s="7">
        <v>60916.1</v>
      </c>
      <c r="G14" s="8">
        <v>60916.1</v>
      </c>
      <c r="H14" s="1">
        <f t="shared" si="0"/>
        <v>1</v>
      </c>
      <c r="I14" s="9" t="s">
        <v>24</v>
      </c>
      <c r="J14" s="9"/>
    </row>
    <row r="15" spans="1:10" x14ac:dyDescent="0.25">
      <c r="A15" s="4">
        <v>11</v>
      </c>
      <c r="B15" s="5" t="s">
        <v>26</v>
      </c>
      <c r="C15" s="4">
        <v>2001</v>
      </c>
      <c r="D15" s="6">
        <v>1630337</v>
      </c>
      <c r="E15" s="4">
        <v>1</v>
      </c>
      <c r="F15" s="7">
        <v>15420.34</v>
      </c>
      <c r="G15" s="8">
        <v>15420.34</v>
      </c>
      <c r="H15" s="1">
        <f t="shared" si="0"/>
        <v>1</v>
      </c>
      <c r="I15" s="9" t="s">
        <v>27</v>
      </c>
      <c r="J15" s="9"/>
    </row>
    <row r="16" spans="1:10" ht="24" x14ac:dyDescent="0.25">
      <c r="A16" s="4">
        <v>12</v>
      </c>
      <c r="B16" s="5" t="s">
        <v>28</v>
      </c>
      <c r="C16" s="4">
        <v>2002</v>
      </c>
      <c r="D16" s="6">
        <v>1380321</v>
      </c>
      <c r="E16" s="4">
        <v>1</v>
      </c>
      <c r="F16" s="7">
        <v>56381.01</v>
      </c>
      <c r="G16" s="8">
        <v>56381.01</v>
      </c>
      <c r="H16" s="1">
        <f t="shared" si="0"/>
        <v>1</v>
      </c>
      <c r="I16" s="9" t="s">
        <v>16</v>
      </c>
      <c r="J16" s="9"/>
    </row>
    <row r="17" spans="1:10" ht="24" x14ac:dyDescent="0.25">
      <c r="A17" s="4">
        <v>13</v>
      </c>
      <c r="B17" s="5" t="s">
        <v>29</v>
      </c>
      <c r="C17" s="4">
        <v>2002</v>
      </c>
      <c r="D17" s="6">
        <v>1360931</v>
      </c>
      <c r="E17" s="4">
        <v>1</v>
      </c>
      <c r="F17" s="7">
        <v>13715.94</v>
      </c>
      <c r="G17" s="8">
        <v>13715.94</v>
      </c>
      <c r="H17" s="1">
        <f t="shared" si="0"/>
        <v>1</v>
      </c>
      <c r="I17" s="9" t="s">
        <v>30</v>
      </c>
      <c r="J17" s="9" t="s">
        <v>31</v>
      </c>
    </row>
    <row r="18" spans="1:10" ht="24" x14ac:dyDescent="0.25">
      <c r="A18" s="4">
        <v>14</v>
      </c>
      <c r="B18" s="5" t="s">
        <v>29</v>
      </c>
      <c r="C18" s="4">
        <v>2002</v>
      </c>
      <c r="D18" s="6">
        <v>1360935</v>
      </c>
      <c r="E18" s="4">
        <v>1</v>
      </c>
      <c r="F18" s="7">
        <v>13715.94</v>
      </c>
      <c r="G18" s="8">
        <v>13715.94</v>
      </c>
      <c r="H18" s="1">
        <f t="shared" si="0"/>
        <v>1</v>
      </c>
      <c r="I18" s="9" t="s">
        <v>30</v>
      </c>
      <c r="J18" s="9"/>
    </row>
    <row r="19" spans="1:10" ht="24" x14ac:dyDescent="0.25">
      <c r="A19" s="4">
        <v>15</v>
      </c>
      <c r="B19" s="5" t="s">
        <v>32</v>
      </c>
      <c r="C19" s="4">
        <v>2002</v>
      </c>
      <c r="D19" s="6">
        <v>1360962</v>
      </c>
      <c r="E19" s="4">
        <v>1</v>
      </c>
      <c r="F19" s="7">
        <v>9080.89</v>
      </c>
      <c r="G19" s="8">
        <v>9080.89</v>
      </c>
      <c r="H19" s="1">
        <f t="shared" si="0"/>
        <v>1</v>
      </c>
      <c r="I19" s="9" t="s">
        <v>33</v>
      </c>
      <c r="J19" s="9"/>
    </row>
    <row r="20" spans="1:10" ht="36" x14ac:dyDescent="0.25">
      <c r="A20" s="4">
        <v>16</v>
      </c>
      <c r="B20" s="5" t="s">
        <v>34</v>
      </c>
      <c r="C20" s="4">
        <v>2002</v>
      </c>
      <c r="D20" s="6">
        <v>1360976</v>
      </c>
      <c r="E20" s="4">
        <v>1</v>
      </c>
      <c r="F20" s="7">
        <v>8651.2999999999993</v>
      </c>
      <c r="G20" s="8">
        <v>8651.2999999999993</v>
      </c>
      <c r="H20" s="1">
        <f t="shared" si="0"/>
        <v>1</v>
      </c>
      <c r="I20" s="9" t="s">
        <v>35</v>
      </c>
      <c r="J20" s="9"/>
    </row>
    <row r="21" spans="1:10" ht="36" x14ac:dyDescent="0.25">
      <c r="A21" s="4">
        <v>17</v>
      </c>
      <c r="B21" s="5" t="s">
        <v>34</v>
      </c>
      <c r="C21" s="4">
        <v>2002</v>
      </c>
      <c r="D21" s="6">
        <v>1360977</v>
      </c>
      <c r="E21" s="4">
        <v>1</v>
      </c>
      <c r="F21" s="7">
        <v>8651.2999999999993</v>
      </c>
      <c r="G21" s="8">
        <v>8651.2999999999993</v>
      </c>
      <c r="H21" s="1">
        <f t="shared" si="0"/>
        <v>1</v>
      </c>
      <c r="I21" s="9" t="s">
        <v>36</v>
      </c>
      <c r="J21" s="9"/>
    </row>
    <row r="22" spans="1:10" ht="36" x14ac:dyDescent="0.25">
      <c r="A22" s="4">
        <v>18</v>
      </c>
      <c r="B22" s="5" t="s">
        <v>34</v>
      </c>
      <c r="C22" s="4">
        <v>2002</v>
      </c>
      <c r="D22" s="6">
        <v>1360978</v>
      </c>
      <c r="E22" s="4">
        <v>1</v>
      </c>
      <c r="F22" s="7">
        <v>8651.2999999999993</v>
      </c>
      <c r="G22" s="8">
        <v>8651.2999999999993</v>
      </c>
      <c r="H22" s="1">
        <f t="shared" si="0"/>
        <v>1</v>
      </c>
      <c r="I22" s="9" t="s">
        <v>36</v>
      </c>
      <c r="J22" s="9"/>
    </row>
    <row r="23" spans="1:10" ht="36" x14ac:dyDescent="0.25">
      <c r="A23" s="4">
        <v>19</v>
      </c>
      <c r="B23" s="5" t="s">
        <v>37</v>
      </c>
      <c r="C23" s="4">
        <v>2002</v>
      </c>
      <c r="D23" s="6">
        <v>1380366</v>
      </c>
      <c r="E23" s="4">
        <v>1</v>
      </c>
      <c r="F23" s="7">
        <v>16515.36</v>
      </c>
      <c r="G23" s="8">
        <v>16515.36</v>
      </c>
      <c r="H23" s="1">
        <f t="shared" si="0"/>
        <v>1</v>
      </c>
      <c r="I23" s="9" t="s">
        <v>38</v>
      </c>
      <c r="J23" s="9"/>
    </row>
    <row r="24" spans="1:10" ht="30" x14ac:dyDescent="0.25">
      <c r="A24" s="4">
        <v>20</v>
      </c>
      <c r="B24" s="5" t="s">
        <v>39</v>
      </c>
      <c r="C24" s="4">
        <v>2002</v>
      </c>
      <c r="D24" s="6">
        <v>1360992</v>
      </c>
      <c r="E24" s="4">
        <v>1</v>
      </c>
      <c r="F24" s="7">
        <v>19388.669999999998</v>
      </c>
      <c r="G24" s="8">
        <v>19388.669999999998</v>
      </c>
      <c r="H24" s="1">
        <f t="shared" si="0"/>
        <v>1</v>
      </c>
      <c r="I24" s="9" t="s">
        <v>40</v>
      </c>
      <c r="J24" s="9" t="s">
        <v>41</v>
      </c>
    </row>
    <row r="25" spans="1:10" x14ac:dyDescent="0.25">
      <c r="A25" s="4">
        <v>21</v>
      </c>
      <c r="B25" s="5" t="s">
        <v>42</v>
      </c>
      <c r="C25" s="4">
        <v>2002</v>
      </c>
      <c r="D25" s="6">
        <v>1361023</v>
      </c>
      <c r="E25" s="4">
        <v>1</v>
      </c>
      <c r="F25" s="7">
        <v>12799.64</v>
      </c>
      <c r="G25" s="8">
        <v>12799.64</v>
      </c>
      <c r="H25" s="1">
        <f t="shared" si="0"/>
        <v>1</v>
      </c>
      <c r="I25" s="9" t="s">
        <v>33</v>
      </c>
      <c r="J25" s="9"/>
    </row>
    <row r="26" spans="1:10" x14ac:dyDescent="0.25">
      <c r="A26" s="4">
        <v>22</v>
      </c>
      <c r="B26" s="5" t="s">
        <v>42</v>
      </c>
      <c r="C26" s="4">
        <v>2002</v>
      </c>
      <c r="D26" s="6">
        <v>1361027</v>
      </c>
      <c r="E26" s="4">
        <v>1</v>
      </c>
      <c r="F26" s="7">
        <v>12799.64</v>
      </c>
      <c r="G26" s="8">
        <v>12799.64</v>
      </c>
      <c r="H26" s="1">
        <f t="shared" si="0"/>
        <v>1</v>
      </c>
      <c r="I26" s="9" t="s">
        <v>30</v>
      </c>
      <c r="J26" s="9"/>
    </row>
    <row r="27" spans="1:10" ht="30" x14ac:dyDescent="0.25">
      <c r="A27" s="4">
        <v>23</v>
      </c>
      <c r="B27" s="5" t="s">
        <v>43</v>
      </c>
      <c r="C27" s="4">
        <v>2002</v>
      </c>
      <c r="D27" s="6">
        <v>1361035</v>
      </c>
      <c r="E27" s="4">
        <v>1</v>
      </c>
      <c r="F27" s="7">
        <v>24215.040000000001</v>
      </c>
      <c r="G27" s="8">
        <v>24215.040000000001</v>
      </c>
      <c r="H27" s="1">
        <f t="shared" si="0"/>
        <v>1</v>
      </c>
      <c r="I27" s="9" t="s">
        <v>40</v>
      </c>
      <c r="J27" s="9" t="s">
        <v>41</v>
      </c>
    </row>
    <row r="28" spans="1:10" ht="36" x14ac:dyDescent="0.25">
      <c r="A28" s="4">
        <v>24</v>
      </c>
      <c r="B28" s="5" t="s">
        <v>44</v>
      </c>
      <c r="C28" s="4">
        <v>2002</v>
      </c>
      <c r="D28" s="6">
        <v>1380405</v>
      </c>
      <c r="E28" s="4">
        <v>1</v>
      </c>
      <c r="F28" s="7">
        <v>216624.96</v>
      </c>
      <c r="G28" s="8">
        <v>216624.96</v>
      </c>
      <c r="H28" s="1">
        <f t="shared" si="0"/>
        <v>1</v>
      </c>
      <c r="I28" s="9" t="s">
        <v>33</v>
      </c>
      <c r="J28" s="9"/>
    </row>
    <row r="29" spans="1:10" ht="48" x14ac:dyDescent="0.25">
      <c r="A29" s="4">
        <v>25</v>
      </c>
      <c r="B29" s="5" t="s">
        <v>45</v>
      </c>
      <c r="C29" s="4">
        <v>2002</v>
      </c>
      <c r="D29" s="6">
        <v>1380406</v>
      </c>
      <c r="E29" s="4">
        <v>1</v>
      </c>
      <c r="F29" s="7">
        <v>21245.759999999998</v>
      </c>
      <c r="G29" s="8">
        <v>21245.759999999998</v>
      </c>
      <c r="H29" s="1">
        <f t="shared" si="0"/>
        <v>1</v>
      </c>
      <c r="I29" s="9" t="s">
        <v>33</v>
      </c>
      <c r="J29" s="9"/>
    </row>
    <row r="30" spans="1:10" ht="60" x14ac:dyDescent="0.25">
      <c r="A30" s="4">
        <v>26</v>
      </c>
      <c r="B30" s="5" t="s">
        <v>46</v>
      </c>
      <c r="C30" s="4">
        <v>2003</v>
      </c>
      <c r="D30" s="6">
        <v>1380422</v>
      </c>
      <c r="E30" s="4">
        <v>1</v>
      </c>
      <c r="F30" s="7">
        <v>31633.35</v>
      </c>
      <c r="G30" s="8">
        <v>31633.35</v>
      </c>
      <c r="H30" s="1">
        <f t="shared" si="0"/>
        <v>1</v>
      </c>
      <c r="I30" s="9" t="s">
        <v>47</v>
      </c>
      <c r="J30" s="9"/>
    </row>
    <row r="31" spans="1:10" ht="36" x14ac:dyDescent="0.25">
      <c r="A31" s="4">
        <v>27</v>
      </c>
      <c r="B31" s="5" t="s">
        <v>48</v>
      </c>
      <c r="C31" s="4">
        <v>2006</v>
      </c>
      <c r="D31" s="6">
        <v>1361088</v>
      </c>
      <c r="E31" s="4">
        <v>1</v>
      </c>
      <c r="F31" s="7">
        <v>16260.84</v>
      </c>
      <c r="G31" s="8">
        <v>16260.84</v>
      </c>
      <c r="H31" s="1">
        <f t="shared" si="0"/>
        <v>1</v>
      </c>
      <c r="I31" s="9" t="s">
        <v>49</v>
      </c>
      <c r="J31" s="9"/>
    </row>
    <row r="32" spans="1:10" ht="24" x14ac:dyDescent="0.25">
      <c r="A32" s="4">
        <v>28</v>
      </c>
      <c r="B32" s="5" t="s">
        <v>50</v>
      </c>
      <c r="C32" s="4">
        <v>2003</v>
      </c>
      <c r="D32" s="6">
        <v>1361124</v>
      </c>
      <c r="E32" s="4">
        <v>1</v>
      </c>
      <c r="F32" s="7">
        <v>12536.55</v>
      </c>
      <c r="G32" s="8">
        <v>12536.55</v>
      </c>
      <c r="H32" s="1">
        <f t="shared" si="0"/>
        <v>1</v>
      </c>
      <c r="I32" s="9" t="s">
        <v>20</v>
      </c>
      <c r="J32" s="9"/>
    </row>
    <row r="33" spans="1:10" ht="24" x14ac:dyDescent="0.25">
      <c r="A33" s="4">
        <v>29</v>
      </c>
      <c r="B33" s="5" t="s">
        <v>51</v>
      </c>
      <c r="C33" s="4">
        <v>2003</v>
      </c>
      <c r="D33" s="6">
        <v>1361250</v>
      </c>
      <c r="E33" s="4">
        <v>1</v>
      </c>
      <c r="F33" s="7">
        <v>8073</v>
      </c>
      <c r="G33" s="8">
        <v>8073</v>
      </c>
      <c r="H33" s="1">
        <f t="shared" si="0"/>
        <v>1</v>
      </c>
      <c r="I33" s="9" t="s">
        <v>24</v>
      </c>
      <c r="J33" s="9"/>
    </row>
    <row r="34" spans="1:10" ht="24" x14ac:dyDescent="0.25">
      <c r="A34" s="4">
        <v>30</v>
      </c>
      <c r="B34" s="5" t="s">
        <v>52</v>
      </c>
      <c r="C34" s="4">
        <v>2003</v>
      </c>
      <c r="D34" s="6">
        <v>1380515</v>
      </c>
      <c r="E34" s="4">
        <v>1</v>
      </c>
      <c r="F34" s="7">
        <v>132788.16</v>
      </c>
      <c r="G34" s="8">
        <v>132788.16</v>
      </c>
      <c r="H34" s="1">
        <f t="shared" si="0"/>
        <v>1</v>
      </c>
      <c r="I34" s="9" t="s">
        <v>53</v>
      </c>
      <c r="J34" s="9"/>
    </row>
    <row r="39" spans="1:10" x14ac:dyDescent="0.25">
      <c r="A39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"/>
  <sheetViews>
    <sheetView workbookViewId="0">
      <selection activeCell="C2" sqref="C2"/>
    </sheetView>
  </sheetViews>
  <sheetFormatPr defaultRowHeight="15" x14ac:dyDescent="0.25"/>
  <cols>
    <col min="1" max="2" width="13.5703125" customWidth="1"/>
    <col min="3" max="8" width="15.28515625" bestFit="1" customWidth="1"/>
  </cols>
  <sheetData>
    <row r="1" spans="1:7" x14ac:dyDescent="0.25">
      <c r="A1" t="s">
        <v>54</v>
      </c>
      <c r="B1" t="s">
        <v>60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</row>
    <row r="2" spans="1:7" x14ac:dyDescent="0.25">
      <c r="A2">
        <v>1301</v>
      </c>
      <c r="B2" t="s">
        <v>61</v>
      </c>
      <c r="C2" s="6">
        <v>110134140439</v>
      </c>
      <c r="D2" s="6">
        <v>1360236</v>
      </c>
    </row>
    <row r="3" spans="1:7" ht="14.45" x14ac:dyDescent="0.3">
      <c r="A3">
        <v>1302</v>
      </c>
    </row>
    <row r="8" spans="1:7" x14ac:dyDescent="0.25">
      <c r="A8" t="s">
        <v>71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7" sqref="C7"/>
    </sheetView>
  </sheetViews>
  <sheetFormatPr defaultRowHeight="15" x14ac:dyDescent="0.25"/>
  <cols>
    <col min="1" max="1" width="15.42578125" bestFit="1" customWidth="1"/>
    <col min="2" max="2" width="17.28515625" customWidth="1"/>
    <col min="3" max="3" width="11.28515625" bestFit="1" customWidth="1"/>
  </cols>
  <sheetData>
    <row r="1" spans="1:6" x14ac:dyDescent="0.25">
      <c r="A1" s="10"/>
      <c r="B1" s="11"/>
      <c r="C1" s="11" t="s">
        <v>62</v>
      </c>
      <c r="D1" s="23">
        <v>1301</v>
      </c>
      <c r="E1" s="11"/>
      <c r="F1" s="12"/>
    </row>
    <row r="2" spans="1:6" x14ac:dyDescent="0.25">
      <c r="A2" s="17" t="s">
        <v>63</v>
      </c>
      <c r="B2" s="20" t="str">
        <f>VLOOKUP($D$1,'Карточки  (лист2)'!$A$2:$D$10,2,0)</f>
        <v>иванов с.а.</v>
      </c>
      <c r="C2" s="20"/>
      <c r="D2" s="13"/>
      <c r="E2" s="13"/>
      <c r="F2" s="15"/>
    </row>
    <row r="3" spans="1:6" ht="36" x14ac:dyDescent="0.25">
      <c r="A3" s="18" t="s">
        <v>64</v>
      </c>
      <c r="B3" s="21" t="str">
        <f>IFERROR(INDEX('База (лист1)'!$B$5:$D$100,MATCH(C3,'База (лист1)'!$D$5:$D$100,0),1),"")</f>
        <v>Внешний твердотельный жесткий диск 128 GB</v>
      </c>
      <c r="C3" s="22">
        <f>IFERROR(VLOOKUP($D$1,'Карточки  (лист2)'!$A$2:$D$10,ROW(A3),0),"")</f>
        <v>110134140439</v>
      </c>
      <c r="D3" s="11"/>
      <c r="E3" s="11"/>
      <c r="F3" s="12"/>
    </row>
    <row r="4" spans="1:6" ht="36" x14ac:dyDescent="0.25">
      <c r="A4" s="18" t="s">
        <v>65</v>
      </c>
      <c r="B4" s="21" t="str">
        <f>IFERROR(INDEX('База (лист1)'!$B$5:$D$100,MATCH(C4,'База (лист1)'!$D$5:$D$100,0),1),"")</f>
        <v xml:space="preserve">Источник бесперебойного питания APC Smart </v>
      </c>
      <c r="C4" s="22">
        <f>IFERROR(VLOOKUP($D$1,'Карточки  (лист2)'!$A$2:$D$10,ROW(A4),0),"")</f>
        <v>1360236</v>
      </c>
      <c r="D4" s="11"/>
      <c r="E4" s="11"/>
      <c r="F4" s="12"/>
    </row>
    <row r="5" spans="1:6" x14ac:dyDescent="0.25">
      <c r="A5" s="19" t="s">
        <v>66</v>
      </c>
      <c r="B5" s="21" t="str">
        <f>IFERROR(INDEX('База (лист1)'!$B$5:$D$100,MATCH(C5,'База (лист1)'!$D$5:$D$100,0),1),"")</f>
        <v/>
      </c>
      <c r="C5" s="22" t="str">
        <f>IFERROR(VLOOKUP($D$1,'Карточки  (лист2)'!$A$2:$D$10,ROW(A5),0),"")</f>
        <v/>
      </c>
      <c r="D5" s="14"/>
      <c r="E5" s="14"/>
      <c r="F5" s="16"/>
    </row>
    <row r="6" spans="1:6" x14ac:dyDescent="0.25">
      <c r="A6" s="18" t="s">
        <v>67</v>
      </c>
      <c r="B6" s="21" t="str">
        <f>IFERROR(INDEX('База (лист1)'!$B$5:$D$100,MATCH(C6,'База (лист1)'!$D$5:$D$100,0),1),"")</f>
        <v/>
      </c>
      <c r="C6" s="22" t="str">
        <f>IFERROR(VLOOKUP($D$1,'Карточки  (лист2)'!$A$2:$D$10,ROW(A6),0),"")</f>
        <v/>
      </c>
      <c r="D6" s="11"/>
      <c r="E6" s="11"/>
      <c r="F6" s="12"/>
    </row>
    <row r="7" spans="1:6" x14ac:dyDescent="0.25">
      <c r="A7" s="18" t="s">
        <v>68</v>
      </c>
      <c r="B7" s="21" t="str">
        <f>IFERROR(INDEX('База (лист1)'!$B$5:$D$100,MATCH(C7,'База (лист1)'!$D$5:$D$100,0),1),"")</f>
        <v/>
      </c>
      <c r="C7" s="22" t="str">
        <f>IFERROR(VLOOKUP($D$1,'Карточки  (лист2)'!$A$2:$D$10,ROW(A7),0),"")</f>
        <v/>
      </c>
      <c r="D7" s="11"/>
      <c r="E7" s="11"/>
      <c r="F7" s="12"/>
    </row>
    <row r="9" spans="1:6" x14ac:dyDescent="0.25">
      <c r="A9" t="s">
        <v>69</v>
      </c>
      <c r="E9" t="s">
        <v>73</v>
      </c>
    </row>
    <row r="13" spans="1:6" x14ac:dyDescent="0.25">
      <c r="A13" t="s">
        <v>72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(лист1)</vt:lpstr>
      <vt:lpstr>Карточки  (лист2)</vt:lpstr>
      <vt:lpstr>Печатная форма  (лист3)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Безукладников Павел Андреевич</dc:creator>
  <cp:lastModifiedBy>Виктор</cp:lastModifiedBy>
  <dcterms:created xsi:type="dcterms:W3CDTF">2015-01-14T08:22:43Z</dcterms:created>
  <dcterms:modified xsi:type="dcterms:W3CDTF">2015-01-14T09:16:21Z</dcterms:modified>
</cp:coreProperties>
</file>