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225"/>
  </bookViews>
  <sheets>
    <sheet name="Лист1" sheetId="1" r:id="rId1"/>
  </sheets>
  <definedNames>
    <definedName name="имена">Лист1!$A$16:$A$18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M6" i="1"/>
  <c r="N6" i="1"/>
  <c r="O6" i="1"/>
  <c r="P6" i="1"/>
  <c r="M4" i="1"/>
  <c r="N4" i="1"/>
  <c r="O4" i="1"/>
  <c r="P4" i="1"/>
  <c r="M5" i="1"/>
  <c r="N5" i="1"/>
  <c r="O5" i="1"/>
  <c r="P5" i="1"/>
  <c r="L5" i="1"/>
  <c r="L4" i="1"/>
  <c r="H12" i="1" l="1"/>
  <c r="D12" i="1"/>
  <c r="H11" i="1"/>
  <c r="D11" i="1"/>
  <c r="G1" i="1"/>
  <c r="P2" i="1" s="1"/>
  <c r="H5" i="1"/>
  <c r="H6" i="1"/>
  <c r="H7" i="1"/>
  <c r="H8" i="1"/>
  <c r="H9" i="1"/>
  <c r="H10" i="1"/>
  <c r="D5" i="1"/>
  <c r="D6" i="1"/>
  <c r="D7" i="1"/>
  <c r="D8" i="1"/>
  <c r="D9" i="1"/>
  <c r="D10" i="1"/>
  <c r="D4" i="1"/>
  <c r="H4" i="1"/>
</calcChain>
</file>

<file path=xl/sharedStrings.xml><?xml version="1.0" encoding="utf-8"?>
<sst xmlns="http://schemas.openxmlformats.org/spreadsheetml/2006/main" count="48" uniqueCount="35">
  <si>
    <t>Наименование</t>
  </si>
  <si>
    <t>дата накладной</t>
  </si>
  <si>
    <t>планируемая дата возврата</t>
  </si>
  <si>
    <t>Сумма по накладной, руб.</t>
  </si>
  <si>
    <t>фактическая дата поступления</t>
  </si>
  <si>
    <t>частичная оплата</t>
  </si>
  <si>
    <t>остаток</t>
  </si>
  <si>
    <t>130 от 24.09.14</t>
  </si>
  <si>
    <t>131 от 24.09.14</t>
  </si>
  <si>
    <t>108 от 19.08.14</t>
  </si>
  <si>
    <t>109 от 19.08.14</t>
  </si>
  <si>
    <t>111 от 19.08.14</t>
  </si>
  <si>
    <t>113 от 21.08.14</t>
  </si>
  <si>
    <t>114 от 25.08.14</t>
  </si>
  <si>
    <t>отсрочка</t>
  </si>
  <si>
    <t>накладная 1</t>
  </si>
  <si>
    <t>накладная 2</t>
  </si>
  <si>
    <t>накладная 3</t>
  </si>
  <si>
    <t>накладная 4</t>
  </si>
  <si>
    <t>накладная 5</t>
  </si>
  <si>
    <t>накладная 6</t>
  </si>
  <si>
    <t>накладная 7</t>
  </si>
  <si>
    <t>дата</t>
  </si>
  <si>
    <t>Уровень просроченнсоти</t>
  </si>
  <si>
    <t>более 3 месяцев</t>
  </si>
  <si>
    <t>более 1 месяца</t>
  </si>
  <si>
    <t>менее 1 месяца</t>
  </si>
  <si>
    <t>текущая ДЗ</t>
  </si>
  <si>
    <t>ИТОГО</t>
  </si>
  <si>
    <t>накладная 8</t>
  </si>
  <si>
    <t>накладная 9</t>
  </si>
  <si>
    <t>Миша</t>
  </si>
  <si>
    <t>Вася</t>
  </si>
  <si>
    <t>Петя</t>
  </si>
  <si>
    <t>Итого по месяцам из колонки (G) по колонке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</si>
</sst>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name val="Arial"/>
      <family val="2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  <xf numFmtId="14" fontId="1" fillId="0" borderId="1" xfId="1" applyNumberFormat="1" applyBorder="1"/>
    <xf numFmtId="0" fontId="1" fillId="0" borderId="1" xfId="1" applyBorder="1"/>
    <xf numFmtId="4" fontId="1" fillId="0" borderId="1" xfId="1" applyNumberFormat="1" applyBorder="1"/>
    <xf numFmtId="4" fontId="1" fillId="0" borderId="1" xfId="1" applyNumberFormat="1" applyFill="1" applyBorder="1"/>
    <xf numFmtId="14" fontId="0" fillId="0" borderId="0" xfId="0" applyNumberFormat="1"/>
    <xf numFmtId="0" fontId="4" fillId="0" borderId="0" xfId="1" applyFont="1" applyAlignment="1"/>
    <xf numFmtId="0" fontId="5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1" fillId="0" borderId="0" xfId="1"/>
    <xf numFmtId="17" fontId="0" fillId="0" borderId="0" xfId="0" applyNumberFormat="1"/>
    <xf numFmtId="0" fontId="0" fillId="0" borderId="1" xfId="0" applyBorder="1"/>
    <xf numFmtId="14" fontId="0" fillId="0" borderId="1" xfId="0" applyNumberFormat="1" applyBorder="1"/>
    <xf numFmtId="14" fontId="3" fillId="0" borderId="1" xfId="1" applyNumberFormat="1" applyFont="1" applyFill="1" applyBorder="1" applyAlignment="1">
      <alignment horizontal="center"/>
    </xf>
    <xf numFmtId="4" fontId="0" fillId="0" borderId="1" xfId="0" applyNumberFormat="1" applyBorder="1"/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/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D1" workbookViewId="0">
      <selection activeCell="P3" sqref="P3"/>
    </sheetView>
  </sheetViews>
  <sheetFormatPr defaultRowHeight="15" x14ac:dyDescent="0.25"/>
  <cols>
    <col min="1" max="1" width="15.5703125" bestFit="1" customWidth="1"/>
    <col min="2" max="2" width="14.7109375" customWidth="1"/>
    <col min="3" max="3" width="12.42578125" customWidth="1"/>
    <col min="4" max="4" width="13.85546875" customWidth="1"/>
    <col min="5" max="5" width="13" customWidth="1"/>
    <col min="6" max="6" width="13.85546875" customWidth="1"/>
    <col min="7" max="7" width="13" customWidth="1"/>
    <col min="8" max="8" width="11.5703125" customWidth="1"/>
    <col min="11" max="11" width="23.7109375" bestFit="1" customWidth="1"/>
    <col min="12" max="12" width="16" bestFit="1" customWidth="1"/>
    <col min="13" max="13" width="15" bestFit="1" customWidth="1"/>
  </cols>
  <sheetData>
    <row r="1" spans="1:17" x14ac:dyDescent="0.25">
      <c r="C1" t="s">
        <v>14</v>
      </c>
      <c r="D1">
        <v>45</v>
      </c>
      <c r="F1" t="s">
        <v>22</v>
      </c>
      <c r="G1" s="8">
        <f ca="1">TODAY()</f>
        <v>42025</v>
      </c>
      <c r="K1" s="9" t="s">
        <v>23</v>
      </c>
      <c r="L1" s="10" t="s">
        <v>24</v>
      </c>
      <c r="M1" s="10" t="s">
        <v>25</v>
      </c>
      <c r="N1" s="10" t="s">
        <v>26</v>
      </c>
      <c r="O1" s="10" t="s">
        <v>27</v>
      </c>
      <c r="P1" s="11" t="s">
        <v>28</v>
      </c>
    </row>
    <row r="2" spans="1:17" x14ac:dyDescent="0.25">
      <c r="K2" s="12"/>
      <c r="L2" s="11"/>
      <c r="M2" s="12"/>
      <c r="N2" s="12"/>
      <c r="O2" s="12"/>
      <c r="P2" s="11">
        <f>SUM(L2:O2)</f>
        <v>0</v>
      </c>
    </row>
    <row r="3" spans="1:17" ht="45" x14ac:dyDescent="0.25">
      <c r="A3" s="18" t="s">
        <v>0</v>
      </c>
      <c r="B3" s="18" t="s">
        <v>1</v>
      </c>
      <c r="C3" s="18" t="s">
        <v>1</v>
      </c>
      <c r="D3" s="18" t="s">
        <v>2</v>
      </c>
      <c r="E3" s="18" t="s">
        <v>3</v>
      </c>
      <c r="F3" s="19" t="s">
        <v>4</v>
      </c>
      <c r="G3" s="20" t="s">
        <v>5</v>
      </c>
      <c r="H3" s="20" t="s">
        <v>6</v>
      </c>
      <c r="K3" s="21" t="s">
        <v>34</v>
      </c>
      <c r="L3" s="13">
        <v>41883</v>
      </c>
      <c r="M3" s="13">
        <v>41913</v>
      </c>
      <c r="N3" s="13">
        <v>41944</v>
      </c>
      <c r="O3" s="13">
        <v>41974</v>
      </c>
      <c r="P3" s="13">
        <v>42005</v>
      </c>
      <c r="Q3" s="13">
        <v>42036</v>
      </c>
    </row>
    <row r="4" spans="1:17" x14ac:dyDescent="0.25">
      <c r="A4" s="1" t="s">
        <v>15</v>
      </c>
      <c r="B4" s="2" t="s">
        <v>7</v>
      </c>
      <c r="C4" s="22">
        <v>41906</v>
      </c>
      <c r="D4" s="3">
        <f>C4+$D$1</f>
        <v>41951</v>
      </c>
      <c r="E4" s="7">
        <v>241.21680000000001</v>
      </c>
      <c r="F4" s="4">
        <v>41975</v>
      </c>
      <c r="G4" s="5">
        <v>41.22</v>
      </c>
      <c r="H4" s="6">
        <f>E4-G4</f>
        <v>199.99680000000001</v>
      </c>
      <c r="I4" t="s">
        <v>32</v>
      </c>
      <c r="K4" t="s">
        <v>31</v>
      </c>
      <c r="L4">
        <f>SUMPRODUCT(($D$4:$D$12&lt;L$3)*($I$4:$I$12=$K4)*$H$4:$H$12)</f>
        <v>0</v>
      </c>
      <c r="M4">
        <f t="shared" ref="M4:Q6" si="0">SUMPRODUCT(($D$4:$D$12&lt;M$3)*($I$4:$I$12=$K4)*$H$4:$H$12)</f>
        <v>0</v>
      </c>
      <c r="N4">
        <f t="shared" si="0"/>
        <v>0</v>
      </c>
      <c r="O4">
        <f t="shared" si="0"/>
        <v>0</v>
      </c>
      <c r="P4" s="24">
        <f t="shared" si="0"/>
        <v>0.91539999999999999</v>
      </c>
    </row>
    <row r="5" spans="1:17" x14ac:dyDescent="0.25">
      <c r="A5" s="1" t="s">
        <v>16</v>
      </c>
      <c r="B5" s="2" t="s">
        <v>8</v>
      </c>
      <c r="C5" s="22">
        <v>41936</v>
      </c>
      <c r="D5" s="3">
        <f t="shared" ref="D5:D8" si="1">C5+$D$1</f>
        <v>41981</v>
      </c>
      <c r="E5" s="7">
        <v>16.7654</v>
      </c>
      <c r="F5" s="4">
        <v>42006</v>
      </c>
      <c r="G5" s="6">
        <v>15.85</v>
      </c>
      <c r="H5" s="6">
        <f t="shared" ref="H5:H12" si="2">E5-G5</f>
        <v>0.91539999999999999</v>
      </c>
      <c r="I5" t="s">
        <v>31</v>
      </c>
      <c r="K5" t="s">
        <v>32</v>
      </c>
      <c r="L5">
        <f>SUMPRODUCT(($D$4:$D$12&lt;L$3)*($I$4:$I$12=$K5)*$H$4:$H$12)</f>
        <v>0</v>
      </c>
      <c r="M5">
        <f t="shared" si="0"/>
        <v>0</v>
      </c>
      <c r="N5" s="25">
        <f t="shared" si="0"/>
        <v>-2.8000000002066372E-3</v>
      </c>
      <c r="O5" s="24">
        <f t="shared" si="0"/>
        <v>199.9939999999998</v>
      </c>
      <c r="P5" s="24">
        <f t="shared" si="0"/>
        <v>199.9939999999998</v>
      </c>
    </row>
    <row r="6" spans="1:17" x14ac:dyDescent="0.25">
      <c r="A6" s="1" t="s">
        <v>17</v>
      </c>
      <c r="B6" s="2" t="s">
        <v>9</v>
      </c>
      <c r="C6" s="22">
        <v>42235</v>
      </c>
      <c r="D6" s="3">
        <f t="shared" si="1"/>
        <v>42280</v>
      </c>
      <c r="E6" s="7">
        <v>308.5797</v>
      </c>
      <c r="F6" s="4">
        <v>42279</v>
      </c>
      <c r="G6" s="5">
        <v>208.58</v>
      </c>
      <c r="H6" s="6">
        <f t="shared" si="2"/>
        <v>99.99969999999999</v>
      </c>
      <c r="I6" t="s">
        <v>32</v>
      </c>
      <c r="K6" t="s">
        <v>33</v>
      </c>
      <c r="L6">
        <f>SUMPRODUCT(($D$4:$D$12&lt;L$3)*($I$4:$I$12=$K6)*$H$4:$H$12)</f>
        <v>0</v>
      </c>
      <c r="M6">
        <f t="shared" si="0"/>
        <v>0</v>
      </c>
      <c r="N6">
        <f t="shared" si="0"/>
        <v>0</v>
      </c>
      <c r="O6">
        <f t="shared" si="0"/>
        <v>0</v>
      </c>
      <c r="P6">
        <f t="shared" si="0"/>
        <v>0</v>
      </c>
    </row>
    <row r="7" spans="1:17" x14ac:dyDescent="0.25">
      <c r="A7" s="1" t="s">
        <v>18</v>
      </c>
      <c r="B7" s="2" t="s">
        <v>10</v>
      </c>
      <c r="C7" s="22">
        <v>42235</v>
      </c>
      <c r="D7" s="3">
        <f t="shared" si="1"/>
        <v>42280</v>
      </c>
      <c r="E7" s="7">
        <v>31.222800000000003</v>
      </c>
      <c r="F7" s="4"/>
      <c r="G7" s="5"/>
      <c r="H7" s="6">
        <f t="shared" si="2"/>
        <v>31.222800000000003</v>
      </c>
      <c r="I7" t="s">
        <v>33</v>
      </c>
    </row>
    <row r="8" spans="1:17" x14ac:dyDescent="0.25">
      <c r="A8" s="1" t="s">
        <v>19</v>
      </c>
      <c r="B8" s="2" t="s">
        <v>11</v>
      </c>
      <c r="C8" s="22">
        <v>41962</v>
      </c>
      <c r="D8" s="3">
        <f t="shared" si="1"/>
        <v>42007</v>
      </c>
      <c r="E8" s="7">
        <v>9289.2180000000008</v>
      </c>
      <c r="F8" s="4">
        <v>41645</v>
      </c>
      <c r="G8" s="5">
        <v>289</v>
      </c>
      <c r="H8" s="6">
        <f t="shared" si="2"/>
        <v>9000.2180000000008</v>
      </c>
      <c r="I8" t="s">
        <v>33</v>
      </c>
    </row>
    <row r="9" spans="1:17" x14ac:dyDescent="0.25">
      <c r="A9" s="1" t="s">
        <v>20</v>
      </c>
      <c r="B9" s="2" t="s">
        <v>12</v>
      </c>
      <c r="C9" s="22">
        <v>42237</v>
      </c>
      <c r="D9" s="3">
        <f t="shared" ref="D9:D12" si="3">C9+$D$1</f>
        <v>42282</v>
      </c>
      <c r="E9" s="7">
        <v>1094.1480000000001</v>
      </c>
      <c r="F9" s="4"/>
      <c r="G9" s="5"/>
      <c r="H9" s="6">
        <f t="shared" si="2"/>
        <v>1094.1480000000001</v>
      </c>
      <c r="I9" t="s">
        <v>32</v>
      </c>
    </row>
    <row r="10" spans="1:17" x14ac:dyDescent="0.25">
      <c r="A10" s="1" t="s">
        <v>21</v>
      </c>
      <c r="B10" s="2" t="s">
        <v>13</v>
      </c>
      <c r="C10" s="22">
        <v>41876</v>
      </c>
      <c r="D10" s="3">
        <f t="shared" si="3"/>
        <v>41921</v>
      </c>
      <c r="E10" s="7">
        <v>2830.2871999999998</v>
      </c>
      <c r="F10" s="4">
        <v>41935</v>
      </c>
      <c r="G10" s="6">
        <v>2830.29</v>
      </c>
      <c r="H10" s="6">
        <f t="shared" si="2"/>
        <v>-2.8000000002066372E-3</v>
      </c>
      <c r="I10" t="s">
        <v>32</v>
      </c>
    </row>
    <row r="11" spans="1:17" x14ac:dyDescent="0.25">
      <c r="A11" s="1" t="s">
        <v>29</v>
      </c>
      <c r="B11" s="14"/>
      <c r="C11" s="23">
        <v>42005</v>
      </c>
      <c r="D11" s="16">
        <f t="shared" si="3"/>
        <v>42050</v>
      </c>
      <c r="E11" s="7">
        <v>1500</v>
      </c>
      <c r="F11" s="14"/>
      <c r="G11" s="14"/>
      <c r="H11" s="6">
        <f t="shared" si="2"/>
        <v>1500</v>
      </c>
      <c r="I11" t="s">
        <v>31</v>
      </c>
    </row>
    <row r="12" spans="1:17" x14ac:dyDescent="0.25">
      <c r="A12" s="1" t="s">
        <v>30</v>
      </c>
      <c r="B12" s="14"/>
      <c r="C12" s="23">
        <v>42006</v>
      </c>
      <c r="D12" s="16">
        <f t="shared" si="3"/>
        <v>42051</v>
      </c>
      <c r="E12" s="7">
        <v>1501</v>
      </c>
      <c r="F12" s="15">
        <v>42024</v>
      </c>
      <c r="G12" s="17">
        <v>501</v>
      </c>
      <c r="H12" s="6">
        <f t="shared" si="2"/>
        <v>1000</v>
      </c>
      <c r="I12" t="s">
        <v>33</v>
      </c>
    </row>
    <row r="16" spans="1:17" x14ac:dyDescent="0.25">
      <c r="A16" t="s">
        <v>31</v>
      </c>
    </row>
    <row r="17" spans="1:1" x14ac:dyDescent="0.25">
      <c r="A17" t="s">
        <v>32</v>
      </c>
    </row>
    <row r="18" spans="1:1" x14ac:dyDescent="0.25">
      <c r="A18" t="s">
        <v>33</v>
      </c>
    </row>
  </sheetData>
  <dataValidations count="1">
    <dataValidation type="list" allowBlank="1" showInputMessage="1" showErrorMessage="1" sqref="I4:I12">
      <formula1>имена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имена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Комаров</dc:creator>
  <cp:lastModifiedBy>User</cp:lastModifiedBy>
  <dcterms:created xsi:type="dcterms:W3CDTF">2015-01-21T16:00:47Z</dcterms:created>
  <dcterms:modified xsi:type="dcterms:W3CDTF">2015-01-21T16:43:37Z</dcterms:modified>
</cp:coreProperties>
</file>