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Финансы" sheetId="2" r:id="rId1"/>
    <sheet name="Лист1" sheetId="1" r:id="rId2"/>
  </sheets>
  <calcPr calcId="145621"/>
</workbook>
</file>

<file path=xl/calcChain.xml><?xml version="1.0" encoding="utf-8"?>
<calcChain xmlns="http://schemas.openxmlformats.org/spreadsheetml/2006/main">
  <c r="B1" i="2" l="1"/>
  <c r="E5" i="2" s="1"/>
  <c r="M6" i="2"/>
  <c r="M7" i="2"/>
  <c r="M8" i="2"/>
  <c r="M9" i="2"/>
  <c r="M10" i="2"/>
  <c r="M11" i="2"/>
  <c r="M12" i="2"/>
  <c r="M13" i="2"/>
  <c r="M14" i="2"/>
  <c r="M15" i="2"/>
  <c r="M5" i="2"/>
  <c r="K13" i="2" l="1"/>
  <c r="K9" i="2"/>
  <c r="K12" i="2"/>
  <c r="K8" i="2"/>
  <c r="K15" i="2"/>
  <c r="K11" i="2"/>
  <c r="K7" i="2"/>
  <c r="K14" i="2"/>
  <c r="K10" i="2"/>
  <c r="K6" i="2"/>
  <c r="I13" i="2"/>
  <c r="I9" i="2"/>
  <c r="I12" i="2"/>
  <c r="I8" i="2"/>
  <c r="I15" i="2"/>
  <c r="I11" i="2"/>
  <c r="I7" i="2"/>
  <c r="I14" i="2"/>
  <c r="I10" i="2"/>
  <c r="I6" i="2"/>
  <c r="G13" i="2"/>
  <c r="G9" i="2"/>
  <c r="G12" i="2"/>
  <c r="G8" i="2"/>
  <c r="G15" i="2"/>
  <c r="G11" i="2"/>
  <c r="G7" i="2"/>
  <c r="G14" i="2"/>
  <c r="G10" i="2"/>
  <c r="G6" i="2"/>
  <c r="E13" i="2"/>
  <c r="E9" i="2"/>
  <c r="E12" i="2"/>
  <c r="E8" i="2"/>
  <c r="E15" i="2"/>
  <c r="E11" i="2"/>
  <c r="E7" i="2"/>
  <c r="E14" i="2"/>
  <c r="E10" i="2"/>
  <c r="E6" i="2"/>
  <c r="K5" i="2"/>
  <c r="G5" i="2"/>
  <c r="I5" i="2"/>
  <c r="N5" i="2" l="1"/>
  <c r="N6" i="2" l="1"/>
  <c r="N12" i="2"/>
  <c r="N13" i="2"/>
  <c r="N7" i="2"/>
  <c r="N15" i="2"/>
  <c r="N9" i="2"/>
  <c r="N11" i="2"/>
  <c r="N8" i="2"/>
  <c r="N10" i="2"/>
  <c r="N14" i="2"/>
</calcChain>
</file>

<file path=xl/sharedStrings.xml><?xml version="1.0" encoding="utf-8"?>
<sst xmlns="http://schemas.openxmlformats.org/spreadsheetml/2006/main" count="28" uniqueCount="13">
  <si>
    <t>№</t>
  </si>
  <si>
    <t>ФИО</t>
  </si>
  <si>
    <t>оплата</t>
  </si>
  <si>
    <t>Фамилия1</t>
  </si>
  <si>
    <t>Фамилия2</t>
  </si>
  <si>
    <t>Фамилия3</t>
  </si>
  <si>
    <t>аванс/долг</t>
  </si>
  <si>
    <t>н</t>
  </si>
  <si>
    <t>Оплата на</t>
  </si>
  <si>
    <t>ИТОГО</t>
  </si>
  <si>
    <t>Дата</t>
  </si>
  <si>
    <t>Стоимость тренировки</t>
  </si>
  <si>
    <t>коэфф. скидки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</si>
</sst>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Blue]&quot;Аванс &quot;* #,##0;[Red]&quot;Долг &quot;* #,##0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0" fontId="0" fillId="0" borderId="7" xfId="0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9" xfId="0" applyNumberFormat="1" applyBorder="1"/>
    <xf numFmtId="0" fontId="0" fillId="2" borderId="4" xfId="0" applyFill="1" applyBorder="1" applyAlignment="1">
      <alignment vertical="center"/>
    </xf>
    <xf numFmtId="14" fontId="0" fillId="2" borderId="4" xfId="0" applyNumberFormat="1" applyFill="1" applyBorder="1" applyAlignment="1">
      <alignment vertical="center"/>
    </xf>
    <xf numFmtId="0" fontId="0" fillId="3" borderId="3" xfId="0" applyFill="1" applyBorder="1"/>
    <xf numFmtId="0" fontId="0" fillId="3" borderId="8" xfId="0" applyFill="1" applyBorder="1"/>
    <xf numFmtId="14" fontId="0" fillId="0" borderId="15" xfId="0" applyNumberFormat="1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3" borderId="17" xfId="0" applyFill="1" applyBorder="1"/>
    <xf numFmtId="0" fontId="0" fillId="3" borderId="18" xfId="0" applyFill="1" applyBorder="1"/>
    <xf numFmtId="164" fontId="0" fillId="0" borderId="19" xfId="0" applyNumberFormat="1" applyBorder="1"/>
    <xf numFmtId="164" fontId="0" fillId="0" borderId="20" xfId="0" applyNumberFormat="1" applyBorder="1"/>
    <xf numFmtId="164" fontId="0" fillId="0" borderId="21" xfId="0" applyNumberFormat="1" applyBorder="1"/>
    <xf numFmtId="0" fontId="0" fillId="3" borderId="16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E5" sqref="E5"/>
    </sheetView>
  </sheetViews>
  <sheetFormatPr defaultRowHeight="15" x14ac:dyDescent="0.25"/>
  <cols>
    <col min="1" max="1" width="10.140625" bestFit="1" customWidth="1"/>
    <col min="2" max="2" width="13" customWidth="1"/>
    <col min="3" max="4" width="10.140625" bestFit="1" customWidth="1"/>
    <col min="5" max="5" width="12.28515625" bestFit="1" customWidth="1"/>
    <col min="6" max="6" width="10.140625" bestFit="1" customWidth="1"/>
    <col min="7" max="7" width="11.85546875" bestFit="1" customWidth="1"/>
    <col min="8" max="8" width="10.140625" bestFit="1" customWidth="1"/>
    <col min="9" max="9" width="11.85546875" bestFit="1" customWidth="1"/>
    <col min="10" max="10" width="10.140625" bestFit="1" customWidth="1"/>
    <col min="11" max="11" width="11.85546875" bestFit="1" customWidth="1"/>
    <col min="14" max="14" width="12.5703125" customWidth="1"/>
  </cols>
  <sheetData>
    <row r="1" spans="1:14" ht="38.25" customHeight="1" thickBot="1" x14ac:dyDescent="0.3">
      <c r="A1" s="6" t="s">
        <v>8</v>
      </c>
      <c r="B1" s="7">
        <f ca="1">TODAY()</f>
        <v>42026</v>
      </c>
      <c r="D1" s="11" t="s">
        <v>10</v>
      </c>
      <c r="E1" s="12" t="s">
        <v>11</v>
      </c>
      <c r="F1" s="11" t="s">
        <v>10</v>
      </c>
      <c r="G1" s="12" t="s">
        <v>11</v>
      </c>
      <c r="H1" s="11" t="s">
        <v>10</v>
      </c>
      <c r="I1" s="12" t="s">
        <v>11</v>
      </c>
      <c r="J1" s="11" t="s">
        <v>10</v>
      </c>
      <c r="K1" s="12" t="s">
        <v>11</v>
      </c>
    </row>
    <row r="2" spans="1:14" ht="30.75" customHeight="1" thickBot="1" x14ac:dyDescent="0.3">
      <c r="A2" s="24" t="s">
        <v>0</v>
      </c>
      <c r="B2" s="27" t="s">
        <v>1</v>
      </c>
      <c r="C2" s="28" t="s">
        <v>12</v>
      </c>
      <c r="D2" s="10">
        <v>42024</v>
      </c>
      <c r="E2" s="18">
        <v>350</v>
      </c>
      <c r="F2" s="10">
        <v>42025</v>
      </c>
      <c r="G2" s="18">
        <v>350</v>
      </c>
      <c r="H2" s="10">
        <v>42026</v>
      </c>
      <c r="I2" s="18">
        <v>250</v>
      </c>
      <c r="J2" s="10">
        <v>42027</v>
      </c>
      <c r="K2" s="18">
        <v>350</v>
      </c>
    </row>
    <row r="3" spans="1:14" x14ac:dyDescent="0.25">
      <c r="A3" s="25"/>
      <c r="B3" s="27"/>
      <c r="C3" s="29"/>
      <c r="D3" s="20" t="s">
        <v>2</v>
      </c>
      <c r="E3" s="22" t="s">
        <v>6</v>
      </c>
      <c r="F3" s="20" t="s">
        <v>2</v>
      </c>
      <c r="G3" s="22" t="s">
        <v>6</v>
      </c>
      <c r="H3" s="20" t="s">
        <v>2</v>
      </c>
      <c r="I3" s="22" t="s">
        <v>6</v>
      </c>
      <c r="J3" s="20" t="s">
        <v>2</v>
      </c>
      <c r="K3" s="22" t="s">
        <v>6</v>
      </c>
      <c r="M3" s="19" t="s">
        <v>9</v>
      </c>
      <c r="N3" s="19"/>
    </row>
    <row r="4" spans="1:14" ht="15.75" thickBot="1" x14ac:dyDescent="0.3">
      <c r="A4" s="26"/>
      <c r="B4" s="27"/>
      <c r="C4" s="30"/>
      <c r="D4" s="21"/>
      <c r="E4" s="23"/>
      <c r="F4" s="21"/>
      <c r="G4" s="31"/>
      <c r="H4" s="21"/>
      <c r="I4" s="31"/>
      <c r="J4" s="21"/>
      <c r="K4" s="31"/>
      <c r="M4" s="1" t="s">
        <v>2</v>
      </c>
      <c r="N4" s="1" t="s">
        <v>6</v>
      </c>
    </row>
    <row r="5" spans="1:14" x14ac:dyDescent="0.25">
      <c r="A5" s="1">
        <v>1</v>
      </c>
      <c r="B5" s="1" t="s">
        <v>3</v>
      </c>
      <c r="C5" s="2">
        <v>1</v>
      </c>
      <c r="D5" s="13">
        <v>500</v>
      </c>
      <c r="E5" s="15">
        <f ca="1">IF(D$2&gt;$B$1,"",SUMIF($D$3:D$3,"оплата",$D5:D5)-SUMIFS($E$2:E$2,$E$1:E$1,"стоимость тренировки",$D5:D5,"&lt;&gt;н")*$C5)</f>
        <v>150</v>
      </c>
      <c r="F5" s="8">
        <v>250</v>
      </c>
      <c r="G5" s="15">
        <f ca="1">IF(F$2&gt;$B$1,"",SUMIF($D$3:F$3,"оплата",$D5:F5)-SUMIFS($E$2:G$2,$E$1:G$1,"стоимость тренировки",$D5:F5,"&lt;&gt;н")*$C5)</f>
        <v>50</v>
      </c>
      <c r="H5" s="8">
        <v>350</v>
      </c>
      <c r="I5" s="15">
        <f ca="1">IF(H$2&gt;$B$1,"",SUMIF($D$3:H$3,"оплата",$D5:H5)-SUMIFS($E$2:I$2,$E$1:I$1,"стоимость тренировки",$D5:H5,"&lt;&gt;н")*$C5)</f>
        <v>150</v>
      </c>
      <c r="J5" s="8"/>
      <c r="K5" s="15" t="str">
        <f ca="1">IF(J$2&gt;$B$1,"",SUMIF($D$3:J$3,"оплата",$D5:J5)-SUMIFS($E$2:K$2,$E$1:K$1,"стоимость тренировки",$D5:J5,"&lt;&gt;н")*$C5)</f>
        <v/>
      </c>
      <c r="M5" s="1">
        <f>SUMIF($D$3:K$3,"оплата",$D5:K5)</f>
        <v>1100</v>
      </c>
      <c r="N5" s="3">
        <f ca="1">LOOKUP(2,1/($D$3:$K$3="аванс/долг")/(D5:K5&lt;&gt;""),D5:K5)</f>
        <v>150</v>
      </c>
    </row>
    <row r="6" spans="1:14" x14ac:dyDescent="0.25">
      <c r="A6" s="1">
        <v>2</v>
      </c>
      <c r="B6" s="1" t="s">
        <v>4</v>
      </c>
      <c r="C6" s="2">
        <v>1</v>
      </c>
      <c r="D6" s="13">
        <v>350</v>
      </c>
      <c r="E6" s="16">
        <f ca="1">IF(D$2&gt;$B$1,"",SUMIF($D$3:D$3,"оплата",$D6:D6)-SUMIFS($E$2:E$2,$E$1:E$1,"стоимость тренировки",$D6:D6,"&lt;&gt;н")*$C6)</f>
        <v>0</v>
      </c>
      <c r="F6" s="8">
        <v>200</v>
      </c>
      <c r="G6" s="4">
        <f ca="1">IF(F$2&gt;$B$1,"",SUMIF($D$3:F$3,"оплата",$D6:F6)-SUMIFS($E$2:G$2,$E$1:G$1,"стоимость тренировки",$D6:F6,"&lt;&gt;н")*$C6)</f>
        <v>-150</v>
      </c>
      <c r="H6" s="8" t="s">
        <v>7</v>
      </c>
      <c r="I6" s="4">
        <f ca="1">IF(H$2&gt;$B$1,"",SUMIF($D$3:H$3,"оплата",$D6:H6)-SUMIFS($E$2:I$2,$E$1:I$1,"стоимость тренировки",$D6:H6,"&lt;&gt;н")*$C6)</f>
        <v>-150</v>
      </c>
      <c r="J6" s="8"/>
      <c r="K6" s="4" t="str">
        <f ca="1">IF(J$2&gt;$B$1,"",SUMIF($D$3:J$3,"оплата",$D6:J6)-SUMIFS($E$2:K$2,$E$1:K$1,"стоимость тренировки",$D6:J6,"&lt;&gt;н")*$C6)</f>
        <v/>
      </c>
      <c r="M6" s="1">
        <f>SUMIF($D$3:K$3,"оплата",$D6:K6)</f>
        <v>550</v>
      </c>
      <c r="N6" s="3">
        <f t="shared" ref="N6:N15" ca="1" si="0">LOOKUP(2,1/($D$3:$K$3="аванс/долг")/(D6:K6&lt;&gt;""),D6:K6)</f>
        <v>-150</v>
      </c>
    </row>
    <row r="7" spans="1:14" x14ac:dyDescent="0.25">
      <c r="A7" s="1">
        <v>3</v>
      </c>
      <c r="B7" s="1" t="s">
        <v>5</v>
      </c>
      <c r="C7" s="2">
        <v>0.8</v>
      </c>
      <c r="D7" s="13"/>
      <c r="E7" s="16">
        <f ca="1">IF(D$2&gt;$B$1,"",SUMIF($D$3:D$3,"оплата",$D7:D7)-SUMIFS($E$2:E$2,$E$1:E$1,"стоимость тренировки",$D7:D7,"&lt;&gt;н")*$C7)</f>
        <v>-280</v>
      </c>
      <c r="F7" s="8">
        <v>560</v>
      </c>
      <c r="G7" s="4">
        <f ca="1">IF(F$2&gt;$B$1,"",SUMIF($D$3:F$3,"оплата",$D7:F7)-SUMIFS($E$2:G$2,$E$1:G$1,"стоимость тренировки",$D7:F7,"&lt;&gt;н")*$C7)</f>
        <v>0</v>
      </c>
      <c r="H7" s="8" t="s">
        <v>7</v>
      </c>
      <c r="I7" s="4">
        <f ca="1">IF(H$2&gt;$B$1,"",SUMIF($D$3:H$3,"оплата",$D7:H7)-SUMIFS($E$2:I$2,$E$1:I$1,"стоимость тренировки",$D7:H7,"&lt;&gt;н")*$C7)</f>
        <v>0</v>
      </c>
      <c r="J7" s="8"/>
      <c r="K7" s="4" t="str">
        <f ca="1">IF(J$2&gt;$B$1,"",SUMIF($D$3:J$3,"оплата",$D7:J7)-SUMIFS($E$2:K$2,$E$1:K$1,"стоимость тренировки",$D7:J7,"&lt;&gt;н")*$C7)</f>
        <v/>
      </c>
      <c r="M7" s="1">
        <f>SUMIF($D$3:K$3,"оплата",$D7:K7)</f>
        <v>560</v>
      </c>
      <c r="N7" s="3">
        <f t="shared" ca="1" si="0"/>
        <v>0</v>
      </c>
    </row>
    <row r="8" spans="1:14" x14ac:dyDescent="0.25">
      <c r="A8" s="1"/>
      <c r="B8" s="1"/>
      <c r="C8" s="2"/>
      <c r="D8" s="13"/>
      <c r="E8" s="16">
        <f ca="1">IF(D$2&gt;$B$1,"",SUMIF($D$3:D$3,"оплата",$D8:D8)-SUMIFS($E$2:E$2,$E$1:E$1,"стоимость тренировки",$D8:D8,"&lt;&gt;н")*$C8)</f>
        <v>0</v>
      </c>
      <c r="F8" s="8"/>
      <c r="G8" s="4">
        <f ca="1">IF(F$2&gt;$B$1,"",SUMIF($D$3:F$3,"оплата",$D8:F8)-SUMIFS($E$2:G$2,$E$1:G$1,"стоимость тренировки",$D8:F8,"&lt;&gt;н")*$C8)</f>
        <v>0</v>
      </c>
      <c r="H8" s="8"/>
      <c r="I8" s="4">
        <f ca="1">IF(H$2&gt;$B$1,"",SUMIF($D$3:H$3,"оплата",$D8:H8)-SUMIFS($E$2:I$2,$E$1:I$1,"стоимость тренировки",$D8:H8,"&lt;&gt;н")*$C8)</f>
        <v>0</v>
      </c>
      <c r="J8" s="8"/>
      <c r="K8" s="4" t="str">
        <f ca="1">IF(J$2&gt;$B$1,"",SUMIF($D$3:J$3,"оплата",$D8:J8)-SUMIFS($E$2:K$2,$E$1:K$1,"стоимость тренировки",$D8:J8,"&lt;&gt;н")*$C8)</f>
        <v/>
      </c>
      <c r="M8" s="1">
        <f>SUMIF($D$3:K$3,"оплата",$D8:K8)</f>
        <v>0</v>
      </c>
      <c r="N8" s="3">
        <f t="shared" ca="1" si="0"/>
        <v>0</v>
      </c>
    </row>
    <row r="9" spans="1:14" x14ac:dyDescent="0.25">
      <c r="A9" s="1"/>
      <c r="B9" s="1"/>
      <c r="C9" s="2"/>
      <c r="D9" s="13"/>
      <c r="E9" s="16">
        <f ca="1">IF(D$2&gt;$B$1,"",SUMIF($D$3:D$3,"оплата",$D9:D9)-SUMIFS($E$2:E$2,$E$1:E$1,"стоимость тренировки",$D9:D9,"&lt;&gt;н")*$C9)</f>
        <v>0</v>
      </c>
      <c r="F9" s="8"/>
      <c r="G9" s="4">
        <f ca="1">IF(F$2&gt;$B$1,"",SUMIF($D$3:F$3,"оплата",$D9:F9)-SUMIFS($E$2:G$2,$E$1:G$1,"стоимость тренировки",$D9:F9,"&lt;&gt;н")*$C9)</f>
        <v>0</v>
      </c>
      <c r="H9" s="8"/>
      <c r="I9" s="4">
        <f ca="1">IF(H$2&gt;$B$1,"",SUMIF($D$3:H$3,"оплата",$D9:H9)-SUMIFS($E$2:I$2,$E$1:I$1,"стоимость тренировки",$D9:H9,"&lt;&gt;н")*$C9)</f>
        <v>0</v>
      </c>
      <c r="J9" s="8"/>
      <c r="K9" s="4" t="str">
        <f ca="1">IF(J$2&gt;$B$1,"",SUMIF($D$3:J$3,"оплата",$D9:J9)-SUMIFS($E$2:K$2,$E$1:K$1,"стоимость тренировки",$D9:J9,"&lt;&gt;н")*$C9)</f>
        <v/>
      </c>
      <c r="M9" s="1">
        <f>SUMIF($D$3:K$3,"оплата",$D9:K9)</f>
        <v>0</v>
      </c>
      <c r="N9" s="3">
        <f t="shared" ca="1" si="0"/>
        <v>0</v>
      </c>
    </row>
    <row r="10" spans="1:14" x14ac:dyDescent="0.25">
      <c r="A10" s="1"/>
      <c r="B10" s="1"/>
      <c r="C10" s="2"/>
      <c r="D10" s="13"/>
      <c r="E10" s="16">
        <f ca="1">IF(D$2&gt;$B$1,"",SUMIF($D$3:D$3,"оплата",$D10:D10)-SUMIFS($E$2:E$2,$E$1:E$1,"стоимость тренировки",$D10:D10,"&lt;&gt;н")*$C10)</f>
        <v>0</v>
      </c>
      <c r="F10" s="8"/>
      <c r="G10" s="4">
        <f ca="1">IF(F$2&gt;$B$1,"",SUMIF($D$3:F$3,"оплата",$D10:F10)-SUMIFS($E$2:G$2,$E$1:G$1,"стоимость тренировки",$D10:F10,"&lt;&gt;н")*$C10)</f>
        <v>0</v>
      </c>
      <c r="H10" s="8"/>
      <c r="I10" s="4">
        <f ca="1">IF(H$2&gt;$B$1,"",SUMIF($D$3:H$3,"оплата",$D10:H10)-SUMIFS($E$2:I$2,$E$1:I$1,"стоимость тренировки",$D10:H10,"&lt;&gt;н")*$C10)</f>
        <v>0</v>
      </c>
      <c r="J10" s="8"/>
      <c r="K10" s="4" t="str">
        <f ca="1">IF(J$2&gt;$B$1,"",SUMIF($D$3:J$3,"оплата",$D10:J10)-SUMIFS($E$2:K$2,$E$1:K$1,"стоимость тренировки",$D10:J10,"&lt;&gt;н")*$C10)</f>
        <v/>
      </c>
      <c r="M10" s="1">
        <f>SUMIF($D$3:K$3,"оплата",$D10:K10)</f>
        <v>0</v>
      </c>
      <c r="N10" s="3">
        <f t="shared" ca="1" si="0"/>
        <v>0</v>
      </c>
    </row>
    <row r="11" spans="1:14" x14ac:dyDescent="0.25">
      <c r="A11" s="1"/>
      <c r="B11" s="1"/>
      <c r="C11" s="2"/>
      <c r="D11" s="13"/>
      <c r="E11" s="16">
        <f ca="1">IF(D$2&gt;$B$1,"",SUMIF($D$3:D$3,"оплата",$D11:D11)-SUMIFS($E$2:E$2,$E$1:E$1,"стоимость тренировки",$D11:D11,"&lt;&gt;н")*$C11)</f>
        <v>0</v>
      </c>
      <c r="F11" s="8"/>
      <c r="G11" s="4">
        <f ca="1">IF(F$2&gt;$B$1,"",SUMIF($D$3:F$3,"оплата",$D11:F11)-SUMIFS($E$2:G$2,$E$1:G$1,"стоимость тренировки",$D11:F11,"&lt;&gt;н")*$C11)</f>
        <v>0</v>
      </c>
      <c r="H11" s="8"/>
      <c r="I11" s="4">
        <f ca="1">IF(H$2&gt;$B$1,"",SUMIF($D$3:H$3,"оплата",$D11:H11)-SUMIFS($E$2:I$2,$E$1:I$1,"стоимость тренировки",$D11:H11,"&lt;&gt;н")*$C11)</f>
        <v>0</v>
      </c>
      <c r="J11" s="8"/>
      <c r="K11" s="4" t="str">
        <f ca="1">IF(J$2&gt;$B$1,"",SUMIF($D$3:J$3,"оплата",$D11:J11)-SUMIFS($E$2:K$2,$E$1:K$1,"стоимость тренировки",$D11:J11,"&lt;&gt;н")*$C11)</f>
        <v/>
      </c>
      <c r="M11" s="1">
        <f>SUMIF($D$3:K$3,"оплата",$D11:K11)</f>
        <v>0</v>
      </c>
      <c r="N11" s="3">
        <f t="shared" ca="1" si="0"/>
        <v>0</v>
      </c>
    </row>
    <row r="12" spans="1:14" x14ac:dyDescent="0.25">
      <c r="A12" s="1"/>
      <c r="B12" s="1"/>
      <c r="C12" s="2"/>
      <c r="D12" s="13"/>
      <c r="E12" s="16">
        <f ca="1">IF(D$2&gt;$B$1,"",SUMIF($D$3:D$3,"оплата",$D12:D12)-SUMIFS($E$2:E$2,$E$1:E$1,"стоимость тренировки",$D12:D12,"&lt;&gt;н")*$C12)</f>
        <v>0</v>
      </c>
      <c r="F12" s="8"/>
      <c r="G12" s="4">
        <f ca="1">IF(F$2&gt;$B$1,"",SUMIF($D$3:F$3,"оплата",$D12:F12)-SUMIFS($E$2:G$2,$E$1:G$1,"стоимость тренировки",$D12:F12,"&lt;&gt;н")*$C12)</f>
        <v>0</v>
      </c>
      <c r="H12" s="8"/>
      <c r="I12" s="4">
        <f ca="1">IF(H$2&gt;$B$1,"",SUMIF($D$3:H$3,"оплата",$D12:H12)-SUMIFS($E$2:I$2,$E$1:I$1,"стоимость тренировки",$D12:H12,"&lt;&gt;н")*$C12)</f>
        <v>0</v>
      </c>
      <c r="J12" s="8"/>
      <c r="K12" s="4" t="str">
        <f ca="1">IF(J$2&gt;$B$1,"",SUMIF($D$3:J$3,"оплата",$D12:J12)-SUMIFS($E$2:K$2,$E$1:K$1,"стоимость тренировки",$D12:J12,"&lt;&gt;н")*$C12)</f>
        <v/>
      </c>
      <c r="M12" s="1">
        <f>SUMIF($D$3:K$3,"оплата",$D12:K12)</f>
        <v>0</v>
      </c>
      <c r="N12" s="3">
        <f t="shared" ca="1" si="0"/>
        <v>0</v>
      </c>
    </row>
    <row r="13" spans="1:14" x14ac:dyDescent="0.25">
      <c r="A13" s="1"/>
      <c r="B13" s="1"/>
      <c r="C13" s="2"/>
      <c r="D13" s="13"/>
      <c r="E13" s="16">
        <f ca="1">IF(D$2&gt;$B$1,"",SUMIF($D$3:D$3,"оплата",$D13:D13)-SUMIFS($E$2:E$2,$E$1:E$1,"стоимость тренировки",$D13:D13,"&lt;&gt;н")*$C13)</f>
        <v>0</v>
      </c>
      <c r="F13" s="8"/>
      <c r="G13" s="4">
        <f ca="1">IF(F$2&gt;$B$1,"",SUMIF($D$3:F$3,"оплата",$D13:F13)-SUMIFS($E$2:G$2,$E$1:G$1,"стоимость тренировки",$D13:F13,"&lt;&gt;н")*$C13)</f>
        <v>0</v>
      </c>
      <c r="H13" s="8"/>
      <c r="I13" s="4">
        <f ca="1">IF(H$2&gt;$B$1,"",SUMIF($D$3:H$3,"оплата",$D13:H13)-SUMIFS($E$2:I$2,$E$1:I$1,"стоимость тренировки",$D13:H13,"&lt;&gt;н")*$C13)</f>
        <v>0</v>
      </c>
      <c r="J13" s="8"/>
      <c r="K13" s="4" t="str">
        <f ca="1">IF(J$2&gt;$B$1,"",SUMIF($D$3:J$3,"оплата",$D13:J13)-SUMIFS($E$2:K$2,$E$1:K$1,"стоимость тренировки",$D13:J13,"&lt;&gt;н")*$C13)</f>
        <v/>
      </c>
      <c r="M13" s="1">
        <f>SUMIF($D$3:K$3,"оплата",$D13:K13)</f>
        <v>0</v>
      </c>
      <c r="N13" s="3">
        <f t="shared" ca="1" si="0"/>
        <v>0</v>
      </c>
    </row>
    <row r="14" spans="1:14" x14ac:dyDescent="0.25">
      <c r="A14" s="1"/>
      <c r="B14" s="1"/>
      <c r="C14" s="2"/>
      <c r="D14" s="13"/>
      <c r="E14" s="16">
        <f ca="1">IF(D$2&gt;$B$1,"",SUMIF($D$3:D$3,"оплата",$D14:D14)-SUMIFS($E$2:E$2,$E$1:E$1,"стоимость тренировки",$D14:D14,"&lt;&gt;н")*$C14)</f>
        <v>0</v>
      </c>
      <c r="F14" s="8"/>
      <c r="G14" s="4">
        <f ca="1">IF(F$2&gt;$B$1,"",SUMIF($D$3:F$3,"оплата",$D14:F14)-SUMIFS($E$2:G$2,$E$1:G$1,"стоимость тренировки",$D14:F14,"&lt;&gt;н")*$C14)</f>
        <v>0</v>
      </c>
      <c r="H14" s="8"/>
      <c r="I14" s="4">
        <f ca="1">IF(H$2&gt;$B$1,"",SUMIF($D$3:H$3,"оплата",$D14:H14)-SUMIFS($E$2:I$2,$E$1:I$1,"стоимость тренировки",$D14:H14,"&lt;&gt;н")*$C14)</f>
        <v>0</v>
      </c>
      <c r="J14" s="8"/>
      <c r="K14" s="4" t="str">
        <f ca="1">IF(J$2&gt;$B$1,"",SUMIF($D$3:J$3,"оплата",$D14:J14)-SUMIFS($E$2:K$2,$E$1:K$1,"стоимость тренировки",$D14:J14,"&lt;&gt;н")*$C14)</f>
        <v/>
      </c>
      <c r="M14" s="1">
        <f>SUMIF($D$3:K$3,"оплата",$D14:K14)</f>
        <v>0</v>
      </c>
      <c r="N14" s="3">
        <f t="shared" ca="1" si="0"/>
        <v>0</v>
      </c>
    </row>
    <row r="15" spans="1:14" ht="15.75" thickBot="1" x14ac:dyDescent="0.3">
      <c r="A15" s="1"/>
      <c r="B15" s="1"/>
      <c r="C15" s="2"/>
      <c r="D15" s="14"/>
      <c r="E15" s="17">
        <f ca="1">IF(D$2&gt;$B$1,"",SUMIF($D$3:D$3,"оплата",$D15:D15)-SUMIFS($E$2:E$2,$E$1:E$1,"стоимость тренировки",$D15:D15,"&lt;&gt;н")*$C15)</f>
        <v>0</v>
      </c>
      <c r="F15" s="9"/>
      <c r="G15" s="5">
        <f ca="1">IF(F$2&gt;$B$1,"",SUMIF($D$3:F$3,"оплата",$D15:F15)-SUMIFS($E$2:G$2,$E$1:G$1,"стоимость тренировки",$D15:F15,"&lt;&gt;н")*$C15)</f>
        <v>0</v>
      </c>
      <c r="H15" s="9"/>
      <c r="I15" s="5">
        <f ca="1">IF(H$2&gt;$B$1,"",SUMIF($D$3:H$3,"оплата",$D15:H15)-SUMIFS($E$2:I$2,$E$1:I$1,"стоимость тренировки",$D15:H15,"&lt;&gt;н")*$C15)</f>
        <v>0</v>
      </c>
      <c r="J15" s="9"/>
      <c r="K15" s="5" t="str">
        <f ca="1">IF(J$2&gt;$B$1,"",SUMIF($D$3:J$3,"оплата",$D15:J15)-SUMIFS($E$2:K$2,$E$1:K$1,"стоимость тренировки",$D15:J15,"&lt;&gt;н")*$C15)</f>
        <v/>
      </c>
      <c r="M15" s="1">
        <f>SUMIF($D$3:K$3,"оплата",$D15:K15)</f>
        <v>0</v>
      </c>
      <c r="N15" s="3">
        <f t="shared" ca="1" si="0"/>
        <v>0</v>
      </c>
    </row>
  </sheetData>
  <mergeCells count="12">
    <mergeCell ref="M3:N3"/>
    <mergeCell ref="D3:D4"/>
    <mergeCell ref="E3:E4"/>
    <mergeCell ref="F3:F4"/>
    <mergeCell ref="A2:A4"/>
    <mergeCell ref="B2:B4"/>
    <mergeCell ref="C2:C4"/>
    <mergeCell ref="K3:K4"/>
    <mergeCell ref="G3:G4"/>
    <mergeCell ref="H3:H4"/>
    <mergeCell ref="I3:I4"/>
    <mergeCell ref="J3:J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Финансы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2015-01-22T17:11:12Z</dcterms:modified>
</cp:coreProperties>
</file>