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3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0" i="1" l="1"/>
  <c r="H42" i="1"/>
  <c r="E44" i="1" l="1"/>
  <c r="E43" i="1"/>
  <c r="L25" i="1" l="1"/>
  <c r="L18" i="1" s="1"/>
  <c r="L32" i="1" s="1"/>
  <c r="M25" i="1"/>
  <c r="M18" i="1" s="1"/>
  <c r="M32" i="1" s="1"/>
  <c r="N25" i="1"/>
  <c r="N39" i="1" s="1"/>
  <c r="N54" i="1" s="1"/>
  <c r="O25" i="1"/>
  <c r="O39" i="1" s="1"/>
  <c r="O54" i="1" s="1"/>
  <c r="P25" i="1"/>
  <c r="P18" i="1" s="1"/>
  <c r="P32" i="1" s="1"/>
  <c r="Q25" i="1"/>
  <c r="Q18" i="1" s="1"/>
  <c r="Q32" i="1" s="1"/>
  <c r="R25" i="1"/>
  <c r="R39" i="1" s="1"/>
  <c r="R54" i="1" s="1"/>
  <c r="S25" i="1"/>
  <c r="T25" i="1"/>
  <c r="T18" i="1" s="1"/>
  <c r="T32" i="1" s="1"/>
  <c r="U25" i="1"/>
  <c r="U18" i="1" s="1"/>
  <c r="U32" i="1" s="1"/>
  <c r="V25" i="1"/>
  <c r="V39" i="1" s="1"/>
  <c r="V54" i="1" s="1"/>
  <c r="W25" i="1"/>
  <c r="X25" i="1"/>
  <c r="X18" i="1" s="1"/>
  <c r="X32" i="1" s="1"/>
  <c r="Y25" i="1"/>
  <c r="Y18" i="1" s="1"/>
  <c r="Y32" i="1" s="1"/>
  <c r="Z25" i="1"/>
  <c r="Z39" i="1" s="1"/>
  <c r="Z54" i="1" s="1"/>
  <c r="AA25" i="1"/>
  <c r="AA39" i="1" s="1"/>
  <c r="AA54" i="1" s="1"/>
  <c r="AB25" i="1"/>
  <c r="AB18" i="1" s="1"/>
  <c r="AB32" i="1" s="1"/>
  <c r="X39" i="1" l="1"/>
  <c r="X54" i="1" s="1"/>
  <c r="L39" i="1"/>
  <c r="L54" i="1" s="1"/>
  <c r="T39" i="1"/>
  <c r="T54" i="1" s="1"/>
  <c r="AB39" i="1"/>
  <c r="AB54" i="1" s="1"/>
  <c r="Q39" i="1"/>
  <c r="Q54" i="1" s="1"/>
  <c r="Y39" i="1"/>
  <c r="Y54" i="1" s="1"/>
  <c r="P39" i="1"/>
  <c r="P54" i="1" s="1"/>
  <c r="W39" i="1"/>
  <c r="W54" i="1" s="1"/>
  <c r="W18" i="1"/>
  <c r="W32" i="1" s="1"/>
  <c r="S39" i="1"/>
  <c r="S54" i="1" s="1"/>
  <c r="S18" i="1"/>
  <c r="S32" i="1" s="1"/>
  <c r="O18" i="1"/>
  <c r="O32" i="1" s="1"/>
  <c r="AA18" i="1"/>
  <c r="AA32" i="1" s="1"/>
  <c r="U39" i="1"/>
  <c r="U54" i="1" s="1"/>
  <c r="M39" i="1"/>
  <c r="M54" i="1" s="1"/>
  <c r="Z18" i="1"/>
  <c r="Z32" i="1" s="1"/>
  <c r="V18" i="1"/>
  <c r="V32" i="1" s="1"/>
  <c r="R18" i="1"/>
  <c r="R32" i="1" s="1"/>
  <c r="N18" i="1"/>
  <c r="N32" i="1" s="1"/>
  <c r="E37" i="1" l="1"/>
  <c r="E52" i="1" s="1"/>
  <c r="C16" i="1"/>
  <c r="E25" i="1" l="1"/>
  <c r="E39" i="1" s="1"/>
  <c r="E54" i="1" s="1"/>
  <c r="F23" i="1"/>
  <c r="E16" i="1"/>
  <c r="E30" i="1" l="1"/>
  <c r="G23" i="1"/>
  <c r="F37" i="1"/>
  <c r="F52" i="1" s="1"/>
  <c r="E18" i="1"/>
  <c r="E32" i="1" s="1"/>
  <c r="E47" i="1" s="1"/>
  <c r="E45" i="1" l="1"/>
  <c r="H23" i="1"/>
  <c r="G37" i="1"/>
  <c r="G52" i="1" s="1"/>
  <c r="I23" i="1" l="1"/>
  <c r="H37" i="1"/>
  <c r="H52" i="1" s="1"/>
  <c r="E24" i="1"/>
  <c r="E17" i="1"/>
  <c r="E15" i="1" s="1"/>
  <c r="F28" i="1" s="1"/>
  <c r="E7" i="1"/>
  <c r="F10" i="1"/>
  <c r="F9" i="1"/>
  <c r="G10" i="1" l="1"/>
  <c r="G7" i="1" s="1"/>
  <c r="F43" i="1"/>
  <c r="F44" i="1"/>
  <c r="E14" i="1"/>
  <c r="E38" i="1"/>
  <c r="E21" i="1"/>
  <c r="J23" i="1"/>
  <c r="I37" i="1"/>
  <c r="I52" i="1" s="1"/>
  <c r="E22" i="1"/>
  <c r="F35" i="1" s="1"/>
  <c r="E31" i="1"/>
  <c r="F17" i="1"/>
  <c r="G17" i="1"/>
  <c r="G24" i="1"/>
  <c r="G38" i="1" s="1"/>
  <c r="G53" i="1" s="1"/>
  <c r="G9" i="1"/>
  <c r="F16" i="1"/>
  <c r="F30" i="1" s="1"/>
  <c r="F45" i="1" s="1"/>
  <c r="F24" i="1"/>
  <c r="F38" i="1" s="1"/>
  <c r="F53" i="1" s="1"/>
  <c r="F25" i="1"/>
  <c r="F7" i="1"/>
  <c r="G50" i="1" s="1"/>
  <c r="H10" i="1" l="1"/>
  <c r="G43" i="1"/>
  <c r="G44" i="1"/>
  <c r="H50" i="1"/>
  <c r="E46" i="1"/>
  <c r="E53" i="1"/>
  <c r="F39" i="1"/>
  <c r="F54" i="1" s="1"/>
  <c r="F21" i="1"/>
  <c r="K23" i="1"/>
  <c r="J37" i="1"/>
  <c r="J52" i="1" s="1"/>
  <c r="F22" i="1"/>
  <c r="F31" i="1"/>
  <c r="F46" i="1" s="1"/>
  <c r="G31" i="1"/>
  <c r="G46" i="1" s="1"/>
  <c r="G25" i="1"/>
  <c r="G21" i="1" s="1"/>
  <c r="H9" i="1"/>
  <c r="G16" i="1"/>
  <c r="G30" i="1" s="1"/>
  <c r="G45" i="1" s="1"/>
  <c r="F18" i="1"/>
  <c r="I10" i="1" l="1"/>
  <c r="H43" i="1"/>
  <c r="H44" i="1"/>
  <c r="H17" i="1"/>
  <c r="H31" i="1" s="1"/>
  <c r="H46" i="1" s="1"/>
  <c r="H24" i="1"/>
  <c r="H38" i="1" s="1"/>
  <c r="H53" i="1" s="1"/>
  <c r="F15" i="1"/>
  <c r="F14" i="1"/>
  <c r="G35" i="1"/>
  <c r="L23" i="1"/>
  <c r="K37" i="1"/>
  <c r="K52" i="1" s="1"/>
  <c r="G22" i="1"/>
  <c r="G39" i="1"/>
  <c r="G54" i="1" s="1"/>
  <c r="F32" i="1"/>
  <c r="F47" i="1" s="1"/>
  <c r="G18" i="1"/>
  <c r="G15" i="1" s="1"/>
  <c r="H25" i="1"/>
  <c r="H7" i="1"/>
  <c r="I9" i="1"/>
  <c r="H16" i="1"/>
  <c r="H30" i="1" s="1"/>
  <c r="H45" i="1" s="1"/>
  <c r="J10" i="1" l="1"/>
  <c r="I44" i="1"/>
  <c r="I43" i="1"/>
  <c r="I24" i="1"/>
  <c r="I38" i="1" s="1"/>
  <c r="I53" i="1" s="1"/>
  <c r="I17" i="1"/>
  <c r="I31" i="1" s="1"/>
  <c r="I46" i="1" s="1"/>
  <c r="I50" i="1"/>
  <c r="H35" i="1"/>
  <c r="G28" i="1"/>
  <c r="H28" i="1"/>
  <c r="H39" i="1"/>
  <c r="H54" i="1" s="1"/>
  <c r="H21" i="1"/>
  <c r="G14" i="1"/>
  <c r="M23" i="1"/>
  <c r="L37" i="1"/>
  <c r="L52" i="1" s="1"/>
  <c r="H22" i="1"/>
  <c r="G32" i="1"/>
  <c r="G47" i="1" s="1"/>
  <c r="I25" i="1"/>
  <c r="I21" i="1" s="1"/>
  <c r="I7" i="1"/>
  <c r="J50" i="1" s="1"/>
  <c r="H18" i="1"/>
  <c r="H14" i="1" s="1"/>
  <c r="J9" i="1"/>
  <c r="I16" i="1"/>
  <c r="I30" i="1" s="1"/>
  <c r="I45" i="1" s="1"/>
  <c r="J17" i="1" l="1"/>
  <c r="J31" i="1" s="1"/>
  <c r="J46" i="1" s="1"/>
  <c r="J44" i="1"/>
  <c r="J43" i="1"/>
  <c r="J24" i="1"/>
  <c r="J38" i="1" s="1"/>
  <c r="J53" i="1" s="1"/>
  <c r="K10" i="1"/>
  <c r="I39" i="1"/>
  <c r="I54" i="1" s="1"/>
  <c r="I22" i="1"/>
  <c r="I35" i="1"/>
  <c r="H15" i="1"/>
  <c r="N23" i="1"/>
  <c r="M37" i="1"/>
  <c r="M52" i="1" s="1"/>
  <c r="H32" i="1"/>
  <c r="H47" i="1" s="1"/>
  <c r="I18" i="1"/>
  <c r="J25" i="1"/>
  <c r="J7" i="1"/>
  <c r="K50" i="1" s="1"/>
  <c r="K9" i="1"/>
  <c r="J16" i="1"/>
  <c r="J30" i="1" s="1"/>
  <c r="J45" i="1" s="1"/>
  <c r="K43" i="1" l="1"/>
  <c r="K44" i="1"/>
  <c r="L10" i="1"/>
  <c r="K17" i="1"/>
  <c r="K31" i="1" s="1"/>
  <c r="K46" i="1" s="1"/>
  <c r="K24" i="1"/>
  <c r="K38" i="1" s="1"/>
  <c r="K53" i="1" s="1"/>
  <c r="I15" i="1"/>
  <c r="J28" i="1" s="1"/>
  <c r="I28" i="1"/>
  <c r="J35" i="1"/>
  <c r="I14" i="1"/>
  <c r="I42" i="1" s="1"/>
  <c r="J39" i="1"/>
  <c r="J54" i="1" s="1"/>
  <c r="J21" i="1"/>
  <c r="O23" i="1"/>
  <c r="N37" i="1"/>
  <c r="N52" i="1" s="1"/>
  <c r="J22" i="1"/>
  <c r="K35" i="1" s="1"/>
  <c r="I32" i="1"/>
  <c r="I47" i="1" s="1"/>
  <c r="J18" i="1"/>
  <c r="L9" i="1"/>
  <c r="K16" i="1"/>
  <c r="K30" i="1" s="1"/>
  <c r="K45" i="1" s="1"/>
  <c r="K25" i="1"/>
  <c r="K7" i="1"/>
  <c r="L50" i="1" s="1"/>
  <c r="L44" i="1" l="1"/>
  <c r="L43" i="1"/>
  <c r="L24" i="1"/>
  <c r="L38" i="1" s="1"/>
  <c r="L53" i="1" s="1"/>
  <c r="L17" i="1"/>
  <c r="L31" i="1" s="1"/>
  <c r="L46" i="1" s="1"/>
  <c r="M10" i="1"/>
  <c r="J15" i="1"/>
  <c r="J14" i="1"/>
  <c r="J42" i="1" s="1"/>
  <c r="K39" i="1"/>
  <c r="K54" i="1" s="1"/>
  <c r="K21" i="1"/>
  <c r="P23" i="1"/>
  <c r="O37" i="1"/>
  <c r="O52" i="1" s="1"/>
  <c r="K22" i="1"/>
  <c r="L35" i="1" s="1"/>
  <c r="J32" i="1"/>
  <c r="J47" i="1" s="1"/>
  <c r="M9" i="1"/>
  <c r="L16" i="1"/>
  <c r="L30" i="1" s="1"/>
  <c r="L45" i="1" s="1"/>
  <c r="K18" i="1"/>
  <c r="K14" i="1" s="1"/>
  <c r="L7" i="1"/>
  <c r="M50" i="1" s="1"/>
  <c r="K42" i="1" l="1"/>
  <c r="M44" i="1"/>
  <c r="M43" i="1"/>
  <c r="M24" i="1"/>
  <c r="M38" i="1" s="1"/>
  <c r="M53" i="1" s="1"/>
  <c r="N10" i="1"/>
  <c r="M17" i="1"/>
  <c r="M31" i="1" s="1"/>
  <c r="M46" i="1" s="1"/>
  <c r="L21" i="1"/>
  <c r="K15" i="1"/>
  <c r="K28" i="1"/>
  <c r="Q23" i="1"/>
  <c r="P37" i="1"/>
  <c r="P52" i="1" s="1"/>
  <c r="L22" i="1"/>
  <c r="M35" i="1" s="1"/>
  <c r="K32" i="1"/>
  <c r="K47" i="1" s="1"/>
  <c r="M7" i="1"/>
  <c r="N50" i="1" s="1"/>
  <c r="N9" i="1"/>
  <c r="M16" i="1"/>
  <c r="M30" i="1" s="1"/>
  <c r="M45" i="1" s="1"/>
  <c r="L15" i="1"/>
  <c r="M28" i="1" s="1"/>
  <c r="N44" i="1" l="1"/>
  <c r="N43" i="1"/>
  <c r="N17" i="1"/>
  <c r="N31" i="1" s="1"/>
  <c r="N46" i="1" s="1"/>
  <c r="O10" i="1"/>
  <c r="N24" i="1"/>
  <c r="N38" i="1" s="1"/>
  <c r="N53" i="1" s="1"/>
  <c r="L14" i="1"/>
  <c r="L42" i="1" s="1"/>
  <c r="M21" i="1"/>
  <c r="L28" i="1"/>
  <c r="R23" i="1"/>
  <c r="Q37" i="1"/>
  <c r="Q52" i="1" s="1"/>
  <c r="M22" i="1"/>
  <c r="L47" i="1"/>
  <c r="O9" i="1"/>
  <c r="N16" i="1"/>
  <c r="N30" i="1" s="1"/>
  <c r="N45" i="1" s="1"/>
  <c r="N7" i="1"/>
  <c r="O50" i="1" s="1"/>
  <c r="O43" i="1" l="1"/>
  <c r="O44" i="1"/>
  <c r="O24" i="1"/>
  <c r="O38" i="1" s="1"/>
  <c r="O53" i="1" s="1"/>
  <c r="O17" i="1"/>
  <c r="O31" i="1" s="1"/>
  <c r="O46" i="1" s="1"/>
  <c r="P10" i="1"/>
  <c r="M15" i="1"/>
  <c r="M14" i="1"/>
  <c r="M42" i="1" s="1"/>
  <c r="N35" i="1"/>
  <c r="N21" i="1"/>
  <c r="S23" i="1"/>
  <c r="R37" i="1"/>
  <c r="R52" i="1" s="1"/>
  <c r="N22" i="1"/>
  <c r="O35" i="1" s="1"/>
  <c r="M47" i="1"/>
  <c r="P9" i="1"/>
  <c r="O16" i="1"/>
  <c r="O30" i="1" s="1"/>
  <c r="O45" i="1" s="1"/>
  <c r="O7" i="1"/>
  <c r="P50" i="1" s="1"/>
  <c r="P44" i="1" l="1"/>
  <c r="P43" i="1"/>
  <c r="Q10" i="1"/>
  <c r="P24" i="1"/>
  <c r="P38" i="1" s="1"/>
  <c r="P53" i="1" s="1"/>
  <c r="P17" i="1"/>
  <c r="P31" i="1" s="1"/>
  <c r="P46" i="1" s="1"/>
  <c r="N15" i="1"/>
  <c r="O28" i="1" s="1"/>
  <c r="N14" i="1"/>
  <c r="N42" i="1" s="1"/>
  <c r="O21" i="1"/>
  <c r="N28" i="1"/>
  <c r="T23" i="1"/>
  <c r="S37" i="1"/>
  <c r="S52" i="1" s="1"/>
  <c r="O22" i="1"/>
  <c r="P35" i="1" s="1"/>
  <c r="N47" i="1"/>
  <c r="P7" i="1"/>
  <c r="Q50" i="1" s="1"/>
  <c r="Q9" i="1"/>
  <c r="P16" i="1"/>
  <c r="P30" i="1" s="1"/>
  <c r="P45" i="1" s="1"/>
  <c r="Q44" i="1" l="1"/>
  <c r="Q43" i="1"/>
  <c r="Q24" i="1"/>
  <c r="Q38" i="1" s="1"/>
  <c r="Q53" i="1" s="1"/>
  <c r="Q17" i="1"/>
  <c r="Q31" i="1" s="1"/>
  <c r="Q46" i="1" s="1"/>
  <c r="R10" i="1"/>
  <c r="P21" i="1"/>
  <c r="O15" i="1"/>
  <c r="O14" i="1"/>
  <c r="O42" i="1" s="1"/>
  <c r="U23" i="1"/>
  <c r="T37" i="1"/>
  <c r="T52" i="1" s="1"/>
  <c r="P22" i="1"/>
  <c r="Q35" i="1" s="1"/>
  <c r="O47" i="1"/>
  <c r="Q7" i="1"/>
  <c r="R50" i="1" s="1"/>
  <c r="R9" i="1"/>
  <c r="Q16" i="1"/>
  <c r="Q30" i="1" s="1"/>
  <c r="Q45" i="1" s="1"/>
  <c r="R44" i="1" l="1"/>
  <c r="R43" i="1"/>
  <c r="R17" i="1"/>
  <c r="R31" i="1" s="1"/>
  <c r="R46" i="1" s="1"/>
  <c r="R24" i="1"/>
  <c r="R38" i="1" s="1"/>
  <c r="R53" i="1" s="1"/>
  <c r="S10" i="1"/>
  <c r="P15" i="1"/>
  <c r="Q28" i="1" s="1"/>
  <c r="P14" i="1"/>
  <c r="P42" i="1" s="1"/>
  <c r="P28" i="1"/>
  <c r="Q21" i="1"/>
  <c r="V23" i="1"/>
  <c r="U37" i="1"/>
  <c r="U52" i="1" s="1"/>
  <c r="Q22" i="1"/>
  <c r="R35" i="1" s="1"/>
  <c r="P47" i="1"/>
  <c r="S9" i="1"/>
  <c r="R16" i="1"/>
  <c r="R30" i="1" s="1"/>
  <c r="R45" i="1" s="1"/>
  <c r="R7" i="1"/>
  <c r="S50" i="1" s="1"/>
  <c r="S43" i="1" l="1"/>
  <c r="S44" i="1"/>
  <c r="T10" i="1"/>
  <c r="S17" i="1"/>
  <c r="S31" i="1" s="1"/>
  <c r="S46" i="1" s="1"/>
  <c r="S24" i="1"/>
  <c r="S38" i="1" s="1"/>
  <c r="S53" i="1" s="1"/>
  <c r="R21" i="1"/>
  <c r="Q15" i="1"/>
  <c r="R28" i="1" s="1"/>
  <c r="Q14" i="1"/>
  <c r="Q42" i="1" s="1"/>
  <c r="W23" i="1"/>
  <c r="V37" i="1"/>
  <c r="V52" i="1" s="1"/>
  <c r="R22" i="1"/>
  <c r="S35" i="1" s="1"/>
  <c r="Q47" i="1"/>
  <c r="S7" i="1"/>
  <c r="T50" i="1" s="1"/>
  <c r="T9" i="1"/>
  <c r="S16" i="1"/>
  <c r="S30" i="1" s="1"/>
  <c r="S45" i="1" s="1"/>
  <c r="T44" i="1" l="1"/>
  <c r="T43" i="1"/>
  <c r="T24" i="1"/>
  <c r="T38" i="1" s="1"/>
  <c r="T53" i="1" s="1"/>
  <c r="T17" i="1"/>
  <c r="T31" i="1" s="1"/>
  <c r="T46" i="1" s="1"/>
  <c r="U10" i="1"/>
  <c r="R15" i="1"/>
  <c r="S28" i="1" s="1"/>
  <c r="R14" i="1"/>
  <c r="R42" i="1" s="1"/>
  <c r="S21" i="1"/>
  <c r="X23" i="1"/>
  <c r="W37" i="1"/>
  <c r="W52" i="1" s="1"/>
  <c r="S22" i="1"/>
  <c r="T35" i="1" s="1"/>
  <c r="R47" i="1"/>
  <c r="U9" i="1"/>
  <c r="T16" i="1"/>
  <c r="T30" i="1" s="1"/>
  <c r="T45" i="1" s="1"/>
  <c r="T7" i="1"/>
  <c r="U50" i="1" s="1"/>
  <c r="U44" i="1" l="1"/>
  <c r="U43" i="1"/>
  <c r="U24" i="1"/>
  <c r="U38" i="1" s="1"/>
  <c r="U53" i="1" s="1"/>
  <c r="U17" i="1"/>
  <c r="U31" i="1" s="1"/>
  <c r="U46" i="1" s="1"/>
  <c r="V10" i="1"/>
  <c r="T21" i="1"/>
  <c r="S15" i="1"/>
  <c r="T28" i="1" s="1"/>
  <c r="S14" i="1"/>
  <c r="S42" i="1" s="1"/>
  <c r="Y23" i="1"/>
  <c r="X37" i="1"/>
  <c r="X52" i="1" s="1"/>
  <c r="T22" i="1"/>
  <c r="U35" i="1" s="1"/>
  <c r="S47" i="1"/>
  <c r="U7" i="1"/>
  <c r="V50" i="1" s="1"/>
  <c r="V9" i="1"/>
  <c r="U16" i="1"/>
  <c r="U30" i="1" s="1"/>
  <c r="U45" i="1" s="1"/>
  <c r="V44" i="1" l="1"/>
  <c r="V43" i="1"/>
  <c r="W10" i="1"/>
  <c r="V17" i="1"/>
  <c r="V31" i="1" s="1"/>
  <c r="V46" i="1" s="1"/>
  <c r="V24" i="1"/>
  <c r="V38" i="1" s="1"/>
  <c r="V53" i="1" s="1"/>
  <c r="U21" i="1"/>
  <c r="T15" i="1"/>
  <c r="U28" i="1" s="1"/>
  <c r="T14" i="1"/>
  <c r="T42" i="1" s="1"/>
  <c r="Z23" i="1"/>
  <c r="Y37" i="1"/>
  <c r="Y52" i="1" s="1"/>
  <c r="U22" i="1"/>
  <c r="V35" i="1" s="1"/>
  <c r="T47" i="1"/>
  <c r="V7" i="1"/>
  <c r="W50" i="1" s="1"/>
  <c r="W9" i="1"/>
  <c r="V16" i="1"/>
  <c r="V30" i="1" s="1"/>
  <c r="V45" i="1" s="1"/>
  <c r="W43" i="1" l="1"/>
  <c r="W44" i="1"/>
  <c r="W24" i="1"/>
  <c r="W38" i="1" s="1"/>
  <c r="W53" i="1" s="1"/>
  <c r="W17" i="1"/>
  <c r="W31" i="1" s="1"/>
  <c r="W46" i="1" s="1"/>
  <c r="X10" i="1"/>
  <c r="U15" i="1"/>
  <c r="V28" i="1" s="1"/>
  <c r="U14" i="1"/>
  <c r="U42" i="1" s="1"/>
  <c r="V21" i="1"/>
  <c r="AA23" i="1"/>
  <c r="Z37" i="1"/>
  <c r="Z52" i="1" s="1"/>
  <c r="V22" i="1"/>
  <c r="W35" i="1" s="1"/>
  <c r="U47" i="1"/>
  <c r="X9" i="1"/>
  <c r="W16" i="1"/>
  <c r="W30" i="1" s="1"/>
  <c r="W45" i="1" s="1"/>
  <c r="W7" i="1"/>
  <c r="X50" i="1" s="1"/>
  <c r="X44" i="1" l="1"/>
  <c r="X43" i="1"/>
  <c r="X17" i="1"/>
  <c r="X31" i="1" s="1"/>
  <c r="X46" i="1" s="1"/>
  <c r="X24" i="1"/>
  <c r="X38" i="1" s="1"/>
  <c r="X53" i="1" s="1"/>
  <c r="Y10" i="1"/>
  <c r="W21" i="1"/>
  <c r="V15" i="1"/>
  <c r="W28" i="1" s="1"/>
  <c r="V14" i="1"/>
  <c r="V42" i="1" s="1"/>
  <c r="AB23" i="1"/>
  <c r="AB37" i="1" s="1"/>
  <c r="AB52" i="1" s="1"/>
  <c r="AA37" i="1"/>
  <c r="AA52" i="1" s="1"/>
  <c r="W22" i="1"/>
  <c r="X35" i="1" s="1"/>
  <c r="V47" i="1"/>
  <c r="Y9" i="1"/>
  <c r="X16" i="1"/>
  <c r="X30" i="1" s="1"/>
  <c r="X45" i="1" s="1"/>
  <c r="X7" i="1"/>
  <c r="Y50" i="1" s="1"/>
  <c r="W14" i="1"/>
  <c r="W42" i="1" s="1"/>
  <c r="Y44" i="1" l="1"/>
  <c r="Y43" i="1"/>
  <c r="Y17" i="1"/>
  <c r="Y31" i="1" s="1"/>
  <c r="Y46" i="1" s="1"/>
  <c r="Z10" i="1"/>
  <c r="Y24" i="1"/>
  <c r="Y38" i="1" s="1"/>
  <c r="Y53" i="1" s="1"/>
  <c r="X21" i="1"/>
  <c r="X22" i="1"/>
  <c r="W47" i="1"/>
  <c r="W15" i="1"/>
  <c r="X28" i="1" s="1"/>
  <c r="X14" i="1"/>
  <c r="Y7" i="1"/>
  <c r="Z50" i="1" s="1"/>
  <c r="Z9" i="1"/>
  <c r="Y16" i="1"/>
  <c r="Y30" i="1" s="1"/>
  <c r="Y45" i="1" s="1"/>
  <c r="X42" i="1" l="1"/>
  <c r="Z44" i="1"/>
  <c r="Z43" i="1"/>
  <c r="Z17" i="1"/>
  <c r="Z31" i="1" s="1"/>
  <c r="Z46" i="1" s="1"/>
  <c r="Z24" i="1"/>
  <c r="Z38" i="1" s="1"/>
  <c r="Z53" i="1" s="1"/>
  <c r="AA10" i="1"/>
  <c r="Y21" i="1"/>
  <c r="Y35" i="1"/>
  <c r="Y22" i="1"/>
  <c r="Z35" i="1" s="1"/>
  <c r="X47" i="1"/>
  <c r="X15" i="1"/>
  <c r="Y28" i="1" s="1"/>
  <c r="Y14" i="1"/>
  <c r="Z7" i="1"/>
  <c r="AA50" i="1" s="1"/>
  <c r="AA9" i="1"/>
  <c r="Z16" i="1"/>
  <c r="Z30" i="1" s="1"/>
  <c r="Z45" i="1" s="1"/>
  <c r="Y42" i="1" l="1"/>
  <c r="AA43" i="1"/>
  <c r="AA44" i="1"/>
  <c r="AB10" i="1"/>
  <c r="AA17" i="1"/>
  <c r="AA31" i="1" s="1"/>
  <c r="AA46" i="1" s="1"/>
  <c r="AA24" i="1"/>
  <c r="AA38" i="1" s="1"/>
  <c r="AA53" i="1" s="1"/>
  <c r="Z21" i="1"/>
  <c r="Z22" i="1"/>
  <c r="AA35" i="1" s="1"/>
  <c r="Y47" i="1"/>
  <c r="Y15" i="1"/>
  <c r="Z28" i="1" s="1"/>
  <c r="AA7" i="1"/>
  <c r="AB50" i="1" s="1"/>
  <c r="AB9" i="1"/>
  <c r="AB16" i="1" s="1"/>
  <c r="AB30" i="1" s="1"/>
  <c r="AB45" i="1" s="1"/>
  <c r="AA16" i="1"/>
  <c r="AA30" i="1" s="1"/>
  <c r="AA45" i="1" s="1"/>
  <c r="AB44" i="1" l="1"/>
  <c r="AB43" i="1"/>
  <c r="AB24" i="1"/>
  <c r="AB38" i="1" s="1"/>
  <c r="AB53" i="1" s="1"/>
  <c r="AB17" i="1"/>
  <c r="AB31" i="1" s="1"/>
  <c r="AB46" i="1" s="1"/>
  <c r="Z15" i="1"/>
  <c r="AA28" i="1" s="1"/>
  <c r="Z14" i="1"/>
  <c r="Z42" i="1" s="1"/>
  <c r="AA21" i="1"/>
  <c r="AA22" i="1"/>
  <c r="AB35" i="1" s="1"/>
  <c r="Z47" i="1"/>
  <c r="AB7" i="1"/>
  <c r="AB21" i="1" l="1"/>
  <c r="AA47" i="1"/>
  <c r="AA14" i="1"/>
  <c r="AA42" i="1" s="1"/>
  <c r="AA15" i="1"/>
  <c r="AB28" i="1" s="1"/>
  <c r="AB22" i="1"/>
  <c r="AB47" i="1" l="1"/>
  <c r="AB14" i="1"/>
  <c r="AB42" i="1" s="1"/>
  <c r="AB15" i="1"/>
</calcChain>
</file>

<file path=xl/sharedStrings.xml><?xml version="1.0" encoding="utf-8"?>
<sst xmlns="http://schemas.openxmlformats.org/spreadsheetml/2006/main" count="29" uniqueCount="5">
  <si>
    <t>Тип 1</t>
  </si>
  <si>
    <t>(доля досрочки)</t>
  </si>
  <si>
    <t>срок , мес.</t>
  </si>
  <si>
    <t>средняя сумма , руб.</t>
  </si>
  <si>
    <t>количество в,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</si>
</sst>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B050"/>
      <name val="Calibri"/>
      <family val="2"/>
      <charset val="204"/>
      <scheme val="minor"/>
    </font>
    <font>
      <b/>
      <sz val="9"/>
      <color rgb="FF00B05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0" tint="-0.34998626667073579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b/>
      <sz val="9"/>
      <color theme="0" tint="-4.9989318521683403E-2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b/>
      <i/>
      <sz val="9"/>
      <color rgb="FF00B050"/>
      <name val="Calibri"/>
      <family val="2"/>
      <charset val="204"/>
      <scheme val="minor"/>
    </font>
    <font>
      <sz val="9"/>
      <color theme="0" tint="-4.9989318521683403E-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3" fontId="3" fillId="0" borderId="0" xfId="0" applyNumberFormat="1" applyFont="1"/>
    <xf numFmtId="3" fontId="5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3" fontId="6" fillId="0" borderId="0" xfId="0" applyNumberFormat="1" applyFont="1"/>
    <xf numFmtId="3" fontId="3" fillId="2" borderId="0" xfId="0" applyNumberFormat="1" applyFont="1" applyFill="1"/>
    <xf numFmtId="3" fontId="3" fillId="3" borderId="0" xfId="0" applyNumberFormat="1" applyFont="1" applyFill="1"/>
    <xf numFmtId="3" fontId="5" fillId="4" borderId="0" xfId="0" applyNumberFormat="1" applyFont="1" applyFill="1"/>
    <xf numFmtId="0" fontId="2" fillId="0" borderId="0" xfId="0" applyFont="1" applyFill="1"/>
    <xf numFmtId="9" fontId="4" fillId="0" borderId="0" xfId="1" applyFont="1"/>
    <xf numFmtId="0" fontId="5" fillId="4" borderId="0" xfId="0" applyFont="1" applyFill="1" applyAlignment="1">
      <alignment horizontal="left" indent="1"/>
    </xf>
    <xf numFmtId="0" fontId="9" fillId="5" borderId="0" xfId="0" applyFont="1" applyFill="1"/>
    <xf numFmtId="164" fontId="7" fillId="5" borderId="0" xfId="0" applyNumberFormat="1" applyFont="1" applyFill="1"/>
    <xf numFmtId="3" fontId="9" fillId="5" borderId="0" xfId="0" applyNumberFormat="1" applyFont="1" applyFill="1"/>
    <xf numFmtId="0" fontId="9" fillId="6" borderId="0" xfId="0" applyFont="1" applyFill="1"/>
    <xf numFmtId="164" fontId="7" fillId="6" borderId="0" xfId="0" applyNumberFormat="1" applyFont="1" applyFill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indent="1"/>
    </xf>
    <xf numFmtId="0" fontId="2" fillId="0" borderId="0" xfId="0" applyFont="1" applyAlignment="1">
      <alignment horizontal="right" indent="1"/>
    </xf>
    <xf numFmtId="0" fontId="2" fillId="0" borderId="0" xfId="0" applyFont="1" applyFill="1" applyAlignment="1">
      <alignment horizontal="right"/>
    </xf>
    <xf numFmtId="9" fontId="3" fillId="0" borderId="0" xfId="0" applyNumberFormat="1" applyFont="1" applyAlignment="1">
      <alignment horizontal="right"/>
    </xf>
    <xf numFmtId="9" fontId="6" fillId="0" borderId="0" xfId="1" applyFont="1"/>
    <xf numFmtId="4" fontId="6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Alignment="1">
      <alignment horizontal="left" indent="1"/>
    </xf>
    <xf numFmtId="3" fontId="5" fillId="0" borderId="0" xfId="0" applyNumberFormat="1" applyFont="1" applyFill="1"/>
    <xf numFmtId="3" fontId="8" fillId="0" borderId="0" xfId="0" applyNumberFormat="1" applyFont="1" applyFill="1"/>
    <xf numFmtId="3" fontId="5" fillId="7" borderId="0" xfId="0" applyNumberFormat="1" applyFont="1" applyFill="1"/>
    <xf numFmtId="0" fontId="5" fillId="0" borderId="0" xfId="0" applyFont="1" applyFill="1" applyAlignment="1">
      <alignment horizontal="right"/>
    </xf>
    <xf numFmtId="0" fontId="10" fillId="0" borderId="0" xfId="0" applyFont="1" applyFill="1" applyAlignment="1">
      <alignment horizontal="left" vertical="center"/>
    </xf>
    <xf numFmtId="0" fontId="7" fillId="7" borderId="0" xfId="0" applyFont="1" applyFill="1"/>
    <xf numFmtId="0" fontId="7" fillId="7" borderId="0" xfId="0" applyFont="1" applyFill="1" applyAlignment="1">
      <alignment horizontal="right"/>
    </xf>
    <xf numFmtId="0" fontId="11" fillId="0" borderId="0" xfId="0" applyFont="1"/>
    <xf numFmtId="9" fontId="5" fillId="0" borderId="0" xfId="1" applyFont="1" applyFill="1"/>
    <xf numFmtId="3" fontId="2" fillId="0" borderId="0" xfId="0" applyNumberFormat="1" applyFont="1"/>
    <xf numFmtId="3" fontId="2" fillId="0" borderId="0" xfId="0" applyNumberFormat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tabSelected="1" zoomScale="75" zoomScaleNormal="75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H42" sqref="H42"/>
    </sheetView>
  </sheetViews>
  <sheetFormatPr defaultRowHeight="12" x14ac:dyDescent="0.2"/>
  <cols>
    <col min="1" max="2" width="2.7109375" style="1" customWidth="1"/>
    <col min="3" max="3" width="5.85546875" style="21" bestFit="1" customWidth="1"/>
    <col min="4" max="4" width="25.140625" style="1" customWidth="1"/>
    <col min="5" max="5" width="11.28515625" style="1" customWidth="1"/>
    <col min="6" max="6" width="12" style="1" bestFit="1" customWidth="1"/>
    <col min="7" max="12" width="11.28515625" style="1" customWidth="1"/>
    <col min="13" max="13" width="12.5703125" style="1" bestFit="1" customWidth="1"/>
    <col min="14" max="15" width="11.28515625" style="1" customWidth="1"/>
    <col min="16" max="16" width="11.7109375" style="1" bestFit="1" customWidth="1"/>
    <col min="17" max="17" width="11.28515625" style="1" customWidth="1"/>
    <col min="18" max="18" width="12" style="1" bestFit="1" customWidth="1"/>
    <col min="19" max="24" width="11.28515625" style="1" customWidth="1"/>
    <col min="25" max="25" width="12.5703125" style="1" bestFit="1" customWidth="1"/>
    <col min="26" max="27" width="11.28515625" style="1" customWidth="1"/>
    <col min="28" max="28" width="11.7109375" style="1" bestFit="1" customWidth="1"/>
    <col min="29" max="16384" width="9.140625" style="1"/>
  </cols>
  <sheetData>
    <row r="1" spans="1:28" x14ac:dyDescent="0.2">
      <c r="A1" s="36"/>
      <c r="B1" s="36"/>
      <c r="C1" s="37"/>
      <c r="D1" s="36"/>
      <c r="E1" s="17">
        <v>42005</v>
      </c>
      <c r="F1" s="17">
        <v>42036</v>
      </c>
      <c r="G1" s="17">
        <v>42064</v>
      </c>
      <c r="H1" s="17">
        <v>42095</v>
      </c>
      <c r="I1" s="17">
        <v>42125</v>
      </c>
      <c r="J1" s="17">
        <v>42156</v>
      </c>
      <c r="K1" s="17">
        <v>42186</v>
      </c>
      <c r="L1" s="17">
        <v>42217</v>
      </c>
      <c r="M1" s="17">
        <v>42248</v>
      </c>
      <c r="N1" s="17">
        <v>42278</v>
      </c>
      <c r="O1" s="17">
        <v>42309</v>
      </c>
      <c r="P1" s="20">
        <v>42339</v>
      </c>
      <c r="Q1" s="17">
        <v>42370</v>
      </c>
      <c r="R1" s="17">
        <v>42401</v>
      </c>
      <c r="S1" s="17">
        <v>42430</v>
      </c>
      <c r="T1" s="17">
        <v>42461</v>
      </c>
      <c r="U1" s="17">
        <v>42491</v>
      </c>
      <c r="V1" s="17">
        <v>42522</v>
      </c>
      <c r="W1" s="17">
        <v>42552</v>
      </c>
      <c r="X1" s="17">
        <v>42583</v>
      </c>
      <c r="Y1" s="17">
        <v>42614</v>
      </c>
      <c r="Z1" s="17">
        <v>42644</v>
      </c>
      <c r="AA1" s="17">
        <v>42675</v>
      </c>
      <c r="AB1" s="20">
        <v>42705</v>
      </c>
    </row>
    <row r="2" spans="1:28" x14ac:dyDescent="0.2">
      <c r="A2" s="36"/>
      <c r="B2" s="36"/>
      <c r="C2" s="37"/>
      <c r="D2" s="36"/>
      <c r="E2" s="18">
        <v>1</v>
      </c>
      <c r="F2" s="16">
        <v>2</v>
      </c>
      <c r="G2" s="18">
        <v>3</v>
      </c>
      <c r="H2" s="16">
        <v>4</v>
      </c>
      <c r="I2" s="18">
        <v>5</v>
      </c>
      <c r="J2" s="16">
        <v>6</v>
      </c>
      <c r="K2" s="18">
        <v>7</v>
      </c>
      <c r="L2" s="16">
        <v>8</v>
      </c>
      <c r="M2" s="18">
        <v>9</v>
      </c>
      <c r="N2" s="16">
        <v>10</v>
      </c>
      <c r="O2" s="18">
        <v>11</v>
      </c>
      <c r="P2" s="19">
        <v>12</v>
      </c>
      <c r="Q2" s="18">
        <v>13</v>
      </c>
      <c r="R2" s="16">
        <v>14</v>
      </c>
      <c r="S2" s="18">
        <v>15</v>
      </c>
      <c r="T2" s="16">
        <v>16</v>
      </c>
      <c r="U2" s="18">
        <v>17</v>
      </c>
      <c r="V2" s="16">
        <v>18</v>
      </c>
      <c r="W2" s="18">
        <v>19</v>
      </c>
      <c r="X2" s="16">
        <v>20</v>
      </c>
      <c r="Y2" s="18">
        <v>21</v>
      </c>
      <c r="Z2" s="16">
        <v>22</v>
      </c>
      <c r="AA2" s="18">
        <v>23</v>
      </c>
      <c r="AB2" s="19">
        <v>24</v>
      </c>
    </row>
    <row r="5" spans="1:28" s="38" customFormat="1" x14ac:dyDescent="0.2">
      <c r="A5" s="1"/>
      <c r="B5" s="1"/>
      <c r="C5" s="2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s="8" customFormat="1" x14ac:dyDescent="0.2">
      <c r="C6" s="23"/>
      <c r="D6" s="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s="6" customFormat="1" x14ac:dyDescent="0.2">
      <c r="D7" s="15" t="s">
        <v>0</v>
      </c>
      <c r="E7" s="12">
        <f>E10*E11</f>
        <v>2500000</v>
      </c>
      <c r="F7" s="12">
        <f t="shared" ref="F7:AB7" si="0">F10*F11</f>
        <v>2500000</v>
      </c>
      <c r="G7" s="12">
        <f t="shared" si="0"/>
        <v>2500000</v>
      </c>
      <c r="H7" s="12">
        <f t="shared" si="0"/>
        <v>2500000</v>
      </c>
      <c r="I7" s="12">
        <f t="shared" si="0"/>
        <v>2500000</v>
      </c>
      <c r="J7" s="12">
        <f t="shared" si="0"/>
        <v>2500000</v>
      </c>
      <c r="K7" s="12">
        <f t="shared" si="0"/>
        <v>2500000</v>
      </c>
      <c r="L7" s="12">
        <f t="shared" si="0"/>
        <v>2500000</v>
      </c>
      <c r="M7" s="12">
        <f t="shared" si="0"/>
        <v>2500000</v>
      </c>
      <c r="N7" s="12">
        <f t="shared" si="0"/>
        <v>2500000</v>
      </c>
      <c r="O7" s="12">
        <f t="shared" si="0"/>
        <v>2500000</v>
      </c>
      <c r="P7" s="12">
        <f t="shared" si="0"/>
        <v>2500000</v>
      </c>
      <c r="Q7" s="12">
        <f t="shared" si="0"/>
        <v>2500000</v>
      </c>
      <c r="R7" s="12">
        <f t="shared" si="0"/>
        <v>2500000</v>
      </c>
      <c r="S7" s="12">
        <f t="shared" si="0"/>
        <v>2500000</v>
      </c>
      <c r="T7" s="12">
        <f t="shared" si="0"/>
        <v>2500000</v>
      </c>
      <c r="U7" s="12">
        <f t="shared" si="0"/>
        <v>2500000</v>
      </c>
      <c r="V7" s="12">
        <f t="shared" si="0"/>
        <v>2500000</v>
      </c>
      <c r="W7" s="12">
        <f t="shared" si="0"/>
        <v>2500000</v>
      </c>
      <c r="X7" s="12">
        <f t="shared" si="0"/>
        <v>2500000</v>
      </c>
      <c r="Y7" s="12">
        <f t="shared" si="0"/>
        <v>2500000</v>
      </c>
      <c r="Z7" s="12">
        <f t="shared" si="0"/>
        <v>2500000</v>
      </c>
      <c r="AA7" s="12">
        <f t="shared" si="0"/>
        <v>2500000</v>
      </c>
      <c r="AB7" s="12">
        <f t="shared" si="0"/>
        <v>2500000</v>
      </c>
    </row>
    <row r="8" spans="1:28" s="29" customFormat="1" x14ac:dyDescent="0.2"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spans="1:28" s="2" customFormat="1" x14ac:dyDescent="0.2">
      <c r="C9" s="26">
        <v>0.3</v>
      </c>
      <c r="D9" s="3" t="s">
        <v>2</v>
      </c>
      <c r="E9" s="11">
        <v>6</v>
      </c>
      <c r="F9" s="9">
        <f>E9</f>
        <v>6</v>
      </c>
      <c r="G9" s="9">
        <f t="shared" ref="G9:AB9" si="1">F9</f>
        <v>6</v>
      </c>
      <c r="H9" s="9">
        <f t="shared" si="1"/>
        <v>6</v>
      </c>
      <c r="I9" s="9">
        <f t="shared" si="1"/>
        <v>6</v>
      </c>
      <c r="J9" s="9">
        <f t="shared" si="1"/>
        <v>6</v>
      </c>
      <c r="K9" s="9">
        <f t="shared" si="1"/>
        <v>6</v>
      </c>
      <c r="L9" s="9">
        <f t="shared" si="1"/>
        <v>6</v>
      </c>
      <c r="M9" s="9">
        <f t="shared" si="1"/>
        <v>6</v>
      </c>
      <c r="N9" s="9">
        <f t="shared" si="1"/>
        <v>6</v>
      </c>
      <c r="O9" s="9">
        <f t="shared" si="1"/>
        <v>6</v>
      </c>
      <c r="P9" s="9">
        <f t="shared" si="1"/>
        <v>6</v>
      </c>
      <c r="Q9" s="9">
        <f t="shared" si="1"/>
        <v>6</v>
      </c>
      <c r="R9" s="9">
        <f t="shared" si="1"/>
        <v>6</v>
      </c>
      <c r="S9" s="9">
        <f t="shared" si="1"/>
        <v>6</v>
      </c>
      <c r="T9" s="9">
        <f t="shared" si="1"/>
        <v>6</v>
      </c>
      <c r="U9" s="9">
        <f t="shared" si="1"/>
        <v>6</v>
      </c>
      <c r="V9" s="9">
        <f t="shared" si="1"/>
        <v>6</v>
      </c>
      <c r="W9" s="9">
        <f t="shared" si="1"/>
        <v>6</v>
      </c>
      <c r="X9" s="9">
        <f t="shared" si="1"/>
        <v>6</v>
      </c>
      <c r="Y9" s="9">
        <f t="shared" si="1"/>
        <v>6</v>
      </c>
      <c r="Z9" s="9">
        <f t="shared" si="1"/>
        <v>6</v>
      </c>
      <c r="AA9" s="9">
        <f t="shared" si="1"/>
        <v>6</v>
      </c>
      <c r="AB9" s="9">
        <f t="shared" si="1"/>
        <v>6</v>
      </c>
    </row>
    <row r="10" spans="1:28" s="2" customFormat="1" x14ac:dyDescent="0.2">
      <c r="C10" s="24"/>
      <c r="D10" s="3" t="s">
        <v>3</v>
      </c>
      <c r="E10" s="4">
        <v>250000</v>
      </c>
      <c r="F10" s="9">
        <f>E10</f>
        <v>250000</v>
      </c>
      <c r="G10" s="9">
        <f t="shared" ref="G10:AB10" si="2">F10</f>
        <v>250000</v>
      </c>
      <c r="H10" s="9">
        <f t="shared" si="2"/>
        <v>250000</v>
      </c>
      <c r="I10" s="9">
        <f t="shared" si="2"/>
        <v>250000</v>
      </c>
      <c r="J10" s="9">
        <f t="shared" si="2"/>
        <v>250000</v>
      </c>
      <c r="K10" s="9">
        <f t="shared" si="2"/>
        <v>250000</v>
      </c>
      <c r="L10" s="9">
        <f t="shared" si="2"/>
        <v>250000</v>
      </c>
      <c r="M10" s="9">
        <f t="shared" si="2"/>
        <v>250000</v>
      </c>
      <c r="N10" s="9">
        <f t="shared" si="2"/>
        <v>250000</v>
      </c>
      <c r="O10" s="9">
        <f t="shared" si="2"/>
        <v>250000</v>
      </c>
      <c r="P10" s="9">
        <f t="shared" si="2"/>
        <v>250000</v>
      </c>
      <c r="Q10" s="9">
        <f t="shared" si="2"/>
        <v>250000</v>
      </c>
      <c r="R10" s="9">
        <f t="shared" si="2"/>
        <v>250000</v>
      </c>
      <c r="S10" s="9">
        <f t="shared" si="2"/>
        <v>250000</v>
      </c>
      <c r="T10" s="9">
        <f t="shared" si="2"/>
        <v>250000</v>
      </c>
      <c r="U10" s="9">
        <f t="shared" si="2"/>
        <v>250000</v>
      </c>
      <c r="V10" s="9">
        <f t="shared" si="2"/>
        <v>250000</v>
      </c>
      <c r="W10" s="9">
        <f t="shared" si="2"/>
        <v>250000</v>
      </c>
      <c r="X10" s="9">
        <f t="shared" si="2"/>
        <v>250000</v>
      </c>
      <c r="Y10" s="9">
        <f t="shared" si="2"/>
        <v>250000</v>
      </c>
      <c r="Z10" s="9">
        <f t="shared" si="2"/>
        <v>250000</v>
      </c>
      <c r="AA10" s="9">
        <f t="shared" si="2"/>
        <v>250000</v>
      </c>
      <c r="AB10" s="9">
        <f t="shared" si="2"/>
        <v>250000</v>
      </c>
    </row>
    <row r="11" spans="1:28" s="2" customFormat="1" x14ac:dyDescent="0.2">
      <c r="C11" s="24"/>
      <c r="D11" s="3" t="s">
        <v>4</v>
      </c>
      <c r="E11" s="10">
        <v>10</v>
      </c>
      <c r="F11" s="10">
        <v>10</v>
      </c>
      <c r="G11" s="10">
        <v>10</v>
      </c>
      <c r="H11" s="10">
        <v>10</v>
      </c>
      <c r="I11" s="10">
        <v>10</v>
      </c>
      <c r="J11" s="10">
        <v>10</v>
      </c>
      <c r="K11" s="10">
        <v>10</v>
      </c>
      <c r="L11" s="10">
        <v>10</v>
      </c>
      <c r="M11" s="10">
        <v>10</v>
      </c>
      <c r="N11" s="10">
        <v>10</v>
      </c>
      <c r="O11" s="10">
        <v>10</v>
      </c>
      <c r="P11" s="10">
        <v>10</v>
      </c>
      <c r="Q11" s="10">
        <v>10</v>
      </c>
      <c r="R11" s="10">
        <v>10</v>
      </c>
      <c r="S11" s="10">
        <v>10</v>
      </c>
      <c r="T11" s="10">
        <v>10</v>
      </c>
      <c r="U11" s="10">
        <v>10</v>
      </c>
      <c r="V11" s="10">
        <v>10</v>
      </c>
      <c r="W11" s="10">
        <v>10</v>
      </c>
      <c r="X11" s="10">
        <v>10</v>
      </c>
      <c r="Y11" s="10">
        <v>10</v>
      </c>
      <c r="Z11" s="10">
        <v>10</v>
      </c>
      <c r="AA11" s="10">
        <v>10</v>
      </c>
      <c r="AB11" s="10">
        <v>10</v>
      </c>
    </row>
    <row r="13" spans="1:28" x14ac:dyDescent="0.2">
      <c r="D13" s="7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x14ac:dyDescent="0.2">
      <c r="C14" s="6"/>
      <c r="D14" s="15" t="s">
        <v>0</v>
      </c>
      <c r="E14" s="12">
        <f>-SUMPRODUCT((E2-$E$16:E16=$E$2:E2)*$E$17:E17*$E$18:E18)</f>
        <v>0</v>
      </c>
      <c r="F14" s="12">
        <f>-SUMPRODUCT((F2-$E$16:F16=$E$2:F2)*$E$17:F17*$E$18:F18)</f>
        <v>0</v>
      </c>
      <c r="G14" s="12">
        <f>-SUMPRODUCT((G2-$E$16:G16=$E$2:G2)*$E$17:G17*$E$18:G18)</f>
        <v>0</v>
      </c>
      <c r="H14" s="12">
        <f>-SUMPRODUCT((H2-$E$16:H16=$E$2:H2)*$E$17:H17*$E$18:H18)</f>
        <v>0</v>
      </c>
      <c r="I14" s="12">
        <f>-SUMPRODUCT((I2-$E$16:I16=$E$2:I2)*$E$17:I17*$E$18:I18)</f>
        <v>0</v>
      </c>
      <c r="J14" s="12">
        <f>-SUMPRODUCT((J2-$E$16:J16=$E$2:J2)*$E$17:J17*$E$18:J18)</f>
        <v>0</v>
      </c>
      <c r="K14" s="12">
        <f>-SUMPRODUCT((K2-$E$16:K16=$E$2:K2)*$E$17:K17*$E$18:K18)</f>
        <v>-1750000</v>
      </c>
      <c r="L14" s="12">
        <f>-SUMPRODUCT((L2-$E$16:L16=$E$2:L2)*$E$17:L17*$E$18:L18)</f>
        <v>-1750000</v>
      </c>
      <c r="M14" s="12">
        <f>-SUMPRODUCT((M2-$E$16:M16=$E$2:M2)*$E$17:M17*$E$18:M18)</f>
        <v>-1750000</v>
      </c>
      <c r="N14" s="12">
        <f>-SUMPRODUCT((N2-$E$16:N16=$E$2:N2)*$E$17:N17*$E$18:N18)</f>
        <v>-1750000</v>
      </c>
      <c r="O14" s="12">
        <f>-SUMPRODUCT((O2-$E$16:O16=$E$2:O2)*$E$17:O17*$E$18:O18)</f>
        <v>-1750000</v>
      </c>
      <c r="P14" s="12">
        <f>-SUMPRODUCT((P2-$E$16:P16=$E$2:P2)*$E$17:P17*$E$18:P18)</f>
        <v>-1750000</v>
      </c>
      <c r="Q14" s="12">
        <f>-SUMPRODUCT((Q2-$E$16:Q16=$E$2:Q2)*$E$17:Q17*$E$18:Q18)</f>
        <v>-1750000</v>
      </c>
      <c r="R14" s="12">
        <f>-SUMPRODUCT((R2-$E$16:R16=$E$2:R2)*$E$17:R17*$E$18:R18)</f>
        <v>-1750000</v>
      </c>
      <c r="S14" s="12">
        <f>-SUMPRODUCT((S2-$E$16:S16=$E$2:S2)*$E$17:S17*$E$18:S18)</f>
        <v>-1750000</v>
      </c>
      <c r="T14" s="12">
        <f>-SUMPRODUCT((T2-$E$16:T16=$E$2:T2)*$E$17:T17*$E$18:T18)</f>
        <v>-1750000</v>
      </c>
      <c r="U14" s="12">
        <f>-SUMPRODUCT((U2-$E$16:U16=$E$2:U2)*$E$17:U17*$E$18:U18)</f>
        <v>-1750000</v>
      </c>
      <c r="V14" s="12">
        <f>-SUMPRODUCT((V2-$E$16:V16=$E$2:V2)*$E$17:V17*$E$18:V18)</f>
        <v>-1750000</v>
      </c>
      <c r="W14" s="12">
        <f>-SUMPRODUCT((W2-$E$16:W16=$E$2:W2)*$E$17:W17*$E$18:W18)</f>
        <v>-1750000</v>
      </c>
      <c r="X14" s="12">
        <f>-SUMPRODUCT((X2-$E$16:X16=$E$2:X2)*$E$17:X17*$E$18:X18)</f>
        <v>-1750000</v>
      </c>
      <c r="Y14" s="12">
        <f>-SUMPRODUCT((Y2-$E$16:Y16=$E$2:Y2)*$E$17:Y17*$E$18:Y18)</f>
        <v>-1750000</v>
      </c>
      <c r="Z14" s="12">
        <f>-SUMPRODUCT((Z2-$E$16:Z16=$E$2:Z2)*$E$17:Z17*$E$18:Z18)</f>
        <v>-1750000</v>
      </c>
      <c r="AA14" s="12">
        <f>-SUMPRODUCT((AA2-$E$16:AA16=$E$2:AA2)*$E$17:AA17*$E$18:AA18)</f>
        <v>-1750000</v>
      </c>
      <c r="AB14" s="12">
        <f>-SUMPRODUCT((AB2-$E$16:AB16=$E$2:AB2)*$E$17:AB17*$E$18:AB18)</f>
        <v>-1750000</v>
      </c>
    </row>
    <row r="15" spans="1:28" s="13" customFormat="1" x14ac:dyDescent="0.2">
      <c r="C15" s="29"/>
      <c r="D15" s="32"/>
      <c r="E15" s="32">
        <f>E17*E18</f>
        <v>1750000</v>
      </c>
      <c r="F15" s="32">
        <f t="shared" ref="F15:AB15" si="3">F17*F18</f>
        <v>1750000</v>
      </c>
      <c r="G15" s="32">
        <f t="shared" si="3"/>
        <v>1750000</v>
      </c>
      <c r="H15" s="32">
        <f t="shared" si="3"/>
        <v>1750000</v>
      </c>
      <c r="I15" s="32">
        <f t="shared" si="3"/>
        <v>1750000</v>
      </c>
      <c r="J15" s="32">
        <f t="shared" si="3"/>
        <v>1750000</v>
      </c>
      <c r="K15" s="32">
        <f t="shared" si="3"/>
        <v>1750000</v>
      </c>
      <c r="L15" s="32">
        <f t="shared" si="3"/>
        <v>1750000</v>
      </c>
      <c r="M15" s="32">
        <f t="shared" si="3"/>
        <v>1750000</v>
      </c>
      <c r="N15" s="32">
        <f t="shared" si="3"/>
        <v>1750000</v>
      </c>
      <c r="O15" s="32">
        <f t="shared" si="3"/>
        <v>1750000</v>
      </c>
      <c r="P15" s="32">
        <f t="shared" si="3"/>
        <v>1750000</v>
      </c>
      <c r="Q15" s="32">
        <f t="shared" si="3"/>
        <v>1750000</v>
      </c>
      <c r="R15" s="32">
        <f t="shared" si="3"/>
        <v>1750000</v>
      </c>
      <c r="S15" s="32">
        <f t="shared" si="3"/>
        <v>1750000</v>
      </c>
      <c r="T15" s="32">
        <f t="shared" si="3"/>
        <v>1750000</v>
      </c>
      <c r="U15" s="32">
        <f t="shared" si="3"/>
        <v>1750000</v>
      </c>
      <c r="V15" s="32">
        <f t="shared" si="3"/>
        <v>1750000</v>
      </c>
      <c r="W15" s="32">
        <f t="shared" si="3"/>
        <v>1750000</v>
      </c>
      <c r="X15" s="32">
        <f t="shared" si="3"/>
        <v>1750000</v>
      </c>
      <c r="Y15" s="32">
        <f t="shared" si="3"/>
        <v>1750000</v>
      </c>
      <c r="Z15" s="32">
        <f t="shared" si="3"/>
        <v>1750000</v>
      </c>
      <c r="AA15" s="32">
        <f t="shared" si="3"/>
        <v>1750000</v>
      </c>
      <c r="AB15" s="32">
        <f t="shared" si="3"/>
        <v>1750000</v>
      </c>
    </row>
    <row r="16" spans="1:28" x14ac:dyDescent="0.2">
      <c r="C16" s="27">
        <f>C9</f>
        <v>0.3</v>
      </c>
      <c r="D16" s="3" t="s">
        <v>2</v>
      </c>
      <c r="E16" s="9">
        <f>E9</f>
        <v>6</v>
      </c>
      <c r="F16" s="9">
        <f>F9</f>
        <v>6</v>
      </c>
      <c r="G16" s="9">
        <f>G9</f>
        <v>6</v>
      </c>
      <c r="H16" s="9">
        <f>H9</f>
        <v>6</v>
      </c>
      <c r="I16" s="9">
        <f>I9</f>
        <v>6</v>
      </c>
      <c r="J16" s="9">
        <f>J9</f>
        <v>6</v>
      </c>
      <c r="K16" s="9">
        <f>K9</f>
        <v>6</v>
      </c>
      <c r="L16" s="9">
        <f>L9</f>
        <v>6</v>
      </c>
      <c r="M16" s="9">
        <f>M9</f>
        <v>6</v>
      </c>
      <c r="N16" s="9">
        <f>N9</f>
        <v>6</v>
      </c>
      <c r="O16" s="9">
        <f>O9</f>
        <v>6</v>
      </c>
      <c r="P16" s="9">
        <f>P9</f>
        <v>6</v>
      </c>
      <c r="Q16" s="9">
        <f>Q9</f>
        <v>6</v>
      </c>
      <c r="R16" s="9">
        <f>R9</f>
        <v>6</v>
      </c>
      <c r="S16" s="9">
        <f>S9</f>
        <v>6</v>
      </c>
      <c r="T16" s="9">
        <f>T9</f>
        <v>6</v>
      </c>
      <c r="U16" s="9">
        <f>U9</f>
        <v>6</v>
      </c>
      <c r="V16" s="9">
        <f>V9</f>
        <v>6</v>
      </c>
      <c r="W16" s="9">
        <f>W9</f>
        <v>6</v>
      </c>
      <c r="X16" s="9">
        <f>X9</f>
        <v>6</v>
      </c>
      <c r="Y16" s="9">
        <f>Y9</f>
        <v>6</v>
      </c>
      <c r="Z16" s="9">
        <f>Z9</f>
        <v>6</v>
      </c>
      <c r="AA16" s="9">
        <f>AA9</f>
        <v>6</v>
      </c>
      <c r="AB16" s="9">
        <f>AB9</f>
        <v>6</v>
      </c>
    </row>
    <row r="17" spans="3:28" x14ac:dyDescent="0.2">
      <c r="C17" s="24"/>
      <c r="D17" s="3" t="s">
        <v>3</v>
      </c>
      <c r="E17" s="9">
        <f>E10</f>
        <v>250000</v>
      </c>
      <c r="F17" s="9">
        <f>F10</f>
        <v>250000</v>
      </c>
      <c r="G17" s="9">
        <f>G10</f>
        <v>250000</v>
      </c>
      <c r="H17" s="9">
        <f>H10</f>
        <v>250000</v>
      </c>
      <c r="I17" s="9">
        <f>I10</f>
        <v>250000</v>
      </c>
      <c r="J17" s="9">
        <f>J10</f>
        <v>250000</v>
      </c>
      <c r="K17" s="9">
        <f>K10</f>
        <v>250000</v>
      </c>
      <c r="L17" s="9">
        <f>L10</f>
        <v>250000</v>
      </c>
      <c r="M17" s="9">
        <f>M10</f>
        <v>250000</v>
      </c>
      <c r="N17" s="9">
        <f>N10</f>
        <v>250000</v>
      </c>
      <c r="O17" s="9">
        <f>O10</f>
        <v>250000</v>
      </c>
      <c r="P17" s="9">
        <f>P10</f>
        <v>250000</v>
      </c>
      <c r="Q17" s="9">
        <f>Q10</f>
        <v>250000</v>
      </c>
      <c r="R17" s="9">
        <f>R10</f>
        <v>250000</v>
      </c>
      <c r="S17" s="9">
        <f>S10</f>
        <v>250000</v>
      </c>
      <c r="T17" s="9">
        <f>T10</f>
        <v>250000</v>
      </c>
      <c r="U17" s="9">
        <f>U10</f>
        <v>250000</v>
      </c>
      <c r="V17" s="9">
        <f>V10</f>
        <v>250000</v>
      </c>
      <c r="W17" s="9">
        <f>W10</f>
        <v>250000</v>
      </c>
      <c r="X17" s="9">
        <f>X10</f>
        <v>250000</v>
      </c>
      <c r="Y17" s="9">
        <f>Y10</f>
        <v>250000</v>
      </c>
      <c r="Z17" s="9">
        <f>Z10</f>
        <v>250000</v>
      </c>
      <c r="AA17" s="9">
        <f>AA10</f>
        <v>250000</v>
      </c>
      <c r="AB17" s="9">
        <f>AB10</f>
        <v>250000</v>
      </c>
    </row>
    <row r="18" spans="3:28" s="13" customFormat="1" x14ac:dyDescent="0.2">
      <c r="C18" s="24"/>
      <c r="D18" s="3" t="s">
        <v>4</v>
      </c>
      <c r="E18" s="28">
        <f>E11-E25</f>
        <v>7</v>
      </c>
      <c r="F18" s="28">
        <f>F11-F25</f>
        <v>7</v>
      </c>
      <c r="G18" s="28">
        <f>G11-G25</f>
        <v>7</v>
      </c>
      <c r="H18" s="28">
        <f>H11-H25</f>
        <v>7</v>
      </c>
      <c r="I18" s="28">
        <f>I11-I25</f>
        <v>7</v>
      </c>
      <c r="J18" s="28">
        <f>J11-J25</f>
        <v>7</v>
      </c>
      <c r="K18" s="28">
        <f>K11-K25</f>
        <v>7</v>
      </c>
      <c r="L18" s="28">
        <f>L11-L25</f>
        <v>7</v>
      </c>
      <c r="M18" s="28">
        <f>M11-M25</f>
        <v>7</v>
      </c>
      <c r="N18" s="28">
        <f>N11-N25</f>
        <v>7</v>
      </c>
      <c r="O18" s="28">
        <f>O11-O25</f>
        <v>7</v>
      </c>
      <c r="P18" s="28">
        <f>P11-P25</f>
        <v>7</v>
      </c>
      <c r="Q18" s="28">
        <f>Q11-Q25</f>
        <v>7</v>
      </c>
      <c r="R18" s="28">
        <f>R11-R25</f>
        <v>7</v>
      </c>
      <c r="S18" s="28">
        <f>S11-S25</f>
        <v>7</v>
      </c>
      <c r="T18" s="28">
        <f>T11-T25</f>
        <v>7</v>
      </c>
      <c r="U18" s="28">
        <f>U11-U25</f>
        <v>7</v>
      </c>
      <c r="V18" s="28">
        <f>V11-V25</f>
        <v>7</v>
      </c>
      <c r="W18" s="28">
        <f>W11-W25</f>
        <v>7</v>
      </c>
      <c r="X18" s="28">
        <f>X11-X25</f>
        <v>7</v>
      </c>
      <c r="Y18" s="28">
        <f>Y11-Y25</f>
        <v>7</v>
      </c>
      <c r="Z18" s="28">
        <f>Z11-Z25</f>
        <v>7</v>
      </c>
      <c r="AA18" s="28">
        <f>AA11-AA25</f>
        <v>7</v>
      </c>
      <c r="AB18" s="28">
        <f>AB11-AB25</f>
        <v>7</v>
      </c>
    </row>
    <row r="20" spans="3:28" x14ac:dyDescent="0.2">
      <c r="D20" s="35" t="s">
        <v>1</v>
      </c>
      <c r="E20" s="14">
        <v>0.3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3:28" x14ac:dyDescent="0.2">
      <c r="C21" s="6"/>
      <c r="D21" s="15" t="s">
        <v>0</v>
      </c>
      <c r="E21" s="12">
        <f>-SUMPRODUCT((E2-$E$23:E23=$E$2:E2)*$E$24:E24*$E$25:E25)</f>
        <v>0</v>
      </c>
      <c r="F21" s="12">
        <f>-SUMPRODUCT((F2-$E$23:F23=$E$2:F2)*$E$24:F24*$E$25:F25)</f>
        <v>0</v>
      </c>
      <c r="G21" s="12">
        <f>-SUMPRODUCT((G2-$E$23:G23=$E$2:G2)*$E$24:G24*$E$25:G25)</f>
        <v>0</v>
      </c>
      <c r="H21" s="12">
        <f>-SUMPRODUCT((H2-$E$23:H23=$E$2:H2)*$E$24:H24*$E$25:H25)</f>
        <v>-750000</v>
      </c>
      <c r="I21" s="12">
        <f>-SUMPRODUCT((I2-$E$23:I23=$E$2:I2)*$E$24:I24*$E$25:I25)</f>
        <v>-750000</v>
      </c>
      <c r="J21" s="12">
        <f>-SUMPRODUCT((J2-$E$23:J23=$E$2:J2)*$E$24:J24*$E$25:J25)</f>
        <v>-750000</v>
      </c>
      <c r="K21" s="12">
        <f>-SUMPRODUCT((K2-$E$23:K23=$E$2:K2)*$E$24:K24*$E$25:K25)</f>
        <v>-750000</v>
      </c>
      <c r="L21" s="12">
        <f>-SUMPRODUCT((L2-$E$23:L23=$E$2:L2)*$E$24:L24*$E$25:L25)</f>
        <v>-750000</v>
      </c>
      <c r="M21" s="12">
        <f>-SUMPRODUCT((M2-$E$23:M23=$E$2:M2)*$E$24:M24*$E$25:M25)</f>
        <v>-750000</v>
      </c>
      <c r="N21" s="12">
        <f>-SUMPRODUCT((N2-$E$23:N23=$E$2:N2)*$E$24:N24*$E$25:N25)</f>
        <v>-750000</v>
      </c>
      <c r="O21" s="12">
        <f>-SUMPRODUCT((O2-$E$23:O23=$E$2:O2)*$E$24:O24*$E$25:O25)</f>
        <v>-750000</v>
      </c>
      <c r="P21" s="12">
        <f>-SUMPRODUCT((P2-$E$23:P23=$E$2:P2)*$E$24:P24*$E$25:P25)</f>
        <v>-750000</v>
      </c>
      <c r="Q21" s="12">
        <f>-SUMPRODUCT((Q2-$E$23:Q23=$E$2:Q2)*$E$24:Q24*$E$25:Q25)</f>
        <v>-750000</v>
      </c>
      <c r="R21" s="12">
        <f>-SUMPRODUCT((R2-$E$23:R23=$E$2:R2)*$E$24:R24*$E$25:R25)</f>
        <v>-750000</v>
      </c>
      <c r="S21" s="12">
        <f>-SUMPRODUCT((S2-$E$23:S23=$E$2:S2)*$E$24:S24*$E$25:S25)</f>
        <v>-750000</v>
      </c>
      <c r="T21" s="12">
        <f>-SUMPRODUCT((T2-$E$23:T23=$E$2:T2)*$E$24:T24*$E$25:T25)</f>
        <v>-750000</v>
      </c>
      <c r="U21" s="12">
        <f>-SUMPRODUCT((U2-$E$23:U23=$E$2:U2)*$E$24:U24*$E$25:U25)</f>
        <v>-750000</v>
      </c>
      <c r="V21" s="12">
        <f>-SUMPRODUCT((V2-$E$23:V23=$E$2:V2)*$E$24:V24*$E$25:V25)</f>
        <v>-750000</v>
      </c>
      <c r="W21" s="12">
        <f>-SUMPRODUCT((W2-$E$23:W23=$E$2:W2)*$E$24:W24*$E$25:W25)</f>
        <v>-750000</v>
      </c>
      <c r="X21" s="12">
        <f>-SUMPRODUCT((X2-$E$23:X23=$E$2:X2)*$E$24:X24*$E$25:X25)</f>
        <v>-750000</v>
      </c>
      <c r="Y21" s="12">
        <f>-SUMPRODUCT((Y2-$E$23:Y23=$E$2:Y2)*$E$24:Y24*$E$25:Y25)</f>
        <v>-750000</v>
      </c>
      <c r="Z21" s="12">
        <f>-SUMPRODUCT((Z2-$E$23:Z23=$E$2:Z2)*$E$24:Z24*$E$25:Z25)</f>
        <v>-750000</v>
      </c>
      <c r="AA21" s="12">
        <f>-SUMPRODUCT((AA2-$E$23:AA23=$E$2:AA2)*$E$24:AA24*$E$25:AA25)</f>
        <v>-750000</v>
      </c>
      <c r="AB21" s="12">
        <f>-SUMPRODUCT((AB2-$E$23:AB23=$E$2:AB2)*$E$24:AB24*$E$25:AB25)</f>
        <v>-750000</v>
      </c>
    </row>
    <row r="22" spans="3:28" s="13" customFormat="1" x14ac:dyDescent="0.2">
      <c r="C22" s="29"/>
      <c r="D22" s="32"/>
      <c r="E22" s="32">
        <f>E24*E25</f>
        <v>750000</v>
      </c>
      <c r="F22" s="32">
        <f t="shared" ref="F22:AB22" si="4">F24*F25</f>
        <v>750000</v>
      </c>
      <c r="G22" s="32">
        <f t="shared" si="4"/>
        <v>750000</v>
      </c>
      <c r="H22" s="32">
        <f t="shared" si="4"/>
        <v>750000</v>
      </c>
      <c r="I22" s="32">
        <f t="shared" si="4"/>
        <v>750000</v>
      </c>
      <c r="J22" s="32">
        <f t="shared" si="4"/>
        <v>750000</v>
      </c>
      <c r="K22" s="32">
        <f t="shared" si="4"/>
        <v>750000</v>
      </c>
      <c r="L22" s="32">
        <f t="shared" si="4"/>
        <v>750000</v>
      </c>
      <c r="M22" s="32">
        <f t="shared" si="4"/>
        <v>750000</v>
      </c>
      <c r="N22" s="32">
        <f t="shared" si="4"/>
        <v>750000</v>
      </c>
      <c r="O22" s="32">
        <f t="shared" si="4"/>
        <v>750000</v>
      </c>
      <c r="P22" s="32">
        <f t="shared" si="4"/>
        <v>750000</v>
      </c>
      <c r="Q22" s="32">
        <f t="shared" si="4"/>
        <v>750000</v>
      </c>
      <c r="R22" s="32">
        <f t="shared" si="4"/>
        <v>750000</v>
      </c>
      <c r="S22" s="32">
        <f t="shared" si="4"/>
        <v>750000</v>
      </c>
      <c r="T22" s="32">
        <f t="shared" si="4"/>
        <v>750000</v>
      </c>
      <c r="U22" s="32">
        <f t="shared" si="4"/>
        <v>750000</v>
      </c>
      <c r="V22" s="32">
        <f t="shared" si="4"/>
        <v>750000</v>
      </c>
      <c r="W22" s="32">
        <f t="shared" si="4"/>
        <v>750000</v>
      </c>
      <c r="X22" s="32">
        <f t="shared" si="4"/>
        <v>750000</v>
      </c>
      <c r="Y22" s="32">
        <f t="shared" si="4"/>
        <v>750000</v>
      </c>
      <c r="Z22" s="32">
        <f t="shared" si="4"/>
        <v>750000</v>
      </c>
      <c r="AA22" s="32">
        <f t="shared" si="4"/>
        <v>750000</v>
      </c>
      <c r="AB22" s="32">
        <f t="shared" si="4"/>
        <v>750000</v>
      </c>
    </row>
    <row r="23" spans="3:28" x14ac:dyDescent="0.2">
      <c r="C23" s="26">
        <v>0.08</v>
      </c>
      <c r="D23" s="3" t="s">
        <v>2</v>
      </c>
      <c r="E23" s="4">
        <v>3</v>
      </c>
      <c r="F23" s="9">
        <f>E23</f>
        <v>3</v>
      </c>
      <c r="G23" s="9">
        <f t="shared" ref="G23:AB23" si="5">F23</f>
        <v>3</v>
      </c>
      <c r="H23" s="9">
        <f t="shared" si="5"/>
        <v>3</v>
      </c>
      <c r="I23" s="9">
        <f t="shared" si="5"/>
        <v>3</v>
      </c>
      <c r="J23" s="9">
        <f t="shared" si="5"/>
        <v>3</v>
      </c>
      <c r="K23" s="9">
        <f t="shared" si="5"/>
        <v>3</v>
      </c>
      <c r="L23" s="9">
        <f t="shared" si="5"/>
        <v>3</v>
      </c>
      <c r="M23" s="9">
        <f t="shared" si="5"/>
        <v>3</v>
      </c>
      <c r="N23" s="9">
        <f t="shared" si="5"/>
        <v>3</v>
      </c>
      <c r="O23" s="9">
        <f t="shared" si="5"/>
        <v>3</v>
      </c>
      <c r="P23" s="9">
        <f t="shared" si="5"/>
        <v>3</v>
      </c>
      <c r="Q23" s="9">
        <f t="shared" si="5"/>
        <v>3</v>
      </c>
      <c r="R23" s="9">
        <f t="shared" si="5"/>
        <v>3</v>
      </c>
      <c r="S23" s="9">
        <f t="shared" si="5"/>
        <v>3</v>
      </c>
      <c r="T23" s="9">
        <f t="shared" si="5"/>
        <v>3</v>
      </c>
      <c r="U23" s="9">
        <f t="shared" si="5"/>
        <v>3</v>
      </c>
      <c r="V23" s="9">
        <f t="shared" si="5"/>
        <v>3</v>
      </c>
      <c r="W23" s="9">
        <f t="shared" si="5"/>
        <v>3</v>
      </c>
      <c r="X23" s="9">
        <f t="shared" si="5"/>
        <v>3</v>
      </c>
      <c r="Y23" s="9">
        <f t="shared" si="5"/>
        <v>3</v>
      </c>
      <c r="Z23" s="9">
        <f t="shared" si="5"/>
        <v>3</v>
      </c>
      <c r="AA23" s="9">
        <f t="shared" si="5"/>
        <v>3</v>
      </c>
      <c r="AB23" s="9">
        <f t="shared" si="5"/>
        <v>3</v>
      </c>
    </row>
    <row r="24" spans="3:28" x14ac:dyDescent="0.2">
      <c r="C24" s="24"/>
      <c r="D24" s="3" t="s">
        <v>3</v>
      </c>
      <c r="E24" s="9">
        <f>E10</f>
        <v>250000</v>
      </c>
      <c r="F24" s="9">
        <f>F10</f>
        <v>250000</v>
      </c>
      <c r="G24" s="9">
        <f>G10</f>
        <v>250000</v>
      </c>
      <c r="H24" s="9">
        <f>H10</f>
        <v>250000</v>
      </c>
      <c r="I24" s="9">
        <f>I10</f>
        <v>250000</v>
      </c>
      <c r="J24" s="9">
        <f>J10</f>
        <v>250000</v>
      </c>
      <c r="K24" s="9">
        <f>K10</f>
        <v>250000</v>
      </c>
      <c r="L24" s="9">
        <f>L10</f>
        <v>250000</v>
      </c>
      <c r="M24" s="9">
        <f>M10</f>
        <v>250000</v>
      </c>
      <c r="N24" s="9">
        <f>N10</f>
        <v>250000</v>
      </c>
      <c r="O24" s="9">
        <f>O10</f>
        <v>250000</v>
      </c>
      <c r="P24" s="9">
        <f>P10</f>
        <v>250000</v>
      </c>
      <c r="Q24" s="9">
        <f>Q10</f>
        <v>250000</v>
      </c>
      <c r="R24" s="9">
        <f>R10</f>
        <v>250000</v>
      </c>
      <c r="S24" s="9">
        <f>S10</f>
        <v>250000</v>
      </c>
      <c r="T24" s="9">
        <f>T10</f>
        <v>250000</v>
      </c>
      <c r="U24" s="9">
        <f>U10</f>
        <v>250000</v>
      </c>
      <c r="V24" s="9">
        <f>V10</f>
        <v>250000</v>
      </c>
      <c r="W24" s="9">
        <f>W10</f>
        <v>250000</v>
      </c>
      <c r="X24" s="9">
        <f>X10</f>
        <v>250000</v>
      </c>
      <c r="Y24" s="9">
        <f>Y10</f>
        <v>250000</v>
      </c>
      <c r="Z24" s="9">
        <f>Z10</f>
        <v>250000</v>
      </c>
      <c r="AA24" s="9">
        <f>AA10</f>
        <v>250000</v>
      </c>
      <c r="AB24" s="9">
        <f>AB10</f>
        <v>250000</v>
      </c>
    </row>
    <row r="25" spans="3:28" x14ac:dyDescent="0.2">
      <c r="C25" s="24"/>
      <c r="D25" s="3" t="s">
        <v>4</v>
      </c>
      <c r="E25" s="28">
        <f>E11*$E$20</f>
        <v>3</v>
      </c>
      <c r="F25" s="28">
        <f>F11*$E$20</f>
        <v>3</v>
      </c>
      <c r="G25" s="28">
        <f>G11*$E$20</f>
        <v>3</v>
      </c>
      <c r="H25" s="28">
        <f>H11*$E$20</f>
        <v>3</v>
      </c>
      <c r="I25" s="28">
        <f>I11*$E$20</f>
        <v>3</v>
      </c>
      <c r="J25" s="28">
        <f>J11*$E$20</f>
        <v>3</v>
      </c>
      <c r="K25" s="28">
        <f>K11*$E$20</f>
        <v>3</v>
      </c>
      <c r="L25" s="28">
        <f>L11*$E$20</f>
        <v>3</v>
      </c>
      <c r="M25" s="28">
        <f>M11*$E$20</f>
        <v>3</v>
      </c>
      <c r="N25" s="28">
        <f>N11*$E$20</f>
        <v>3</v>
      </c>
      <c r="O25" s="28">
        <f>O11*$E$20</f>
        <v>3</v>
      </c>
      <c r="P25" s="28">
        <f>P11*$E$20</f>
        <v>3</v>
      </c>
      <c r="Q25" s="28">
        <f>Q11*$E$20</f>
        <v>3</v>
      </c>
      <c r="R25" s="28">
        <f>R11*$E$20</f>
        <v>3</v>
      </c>
      <c r="S25" s="28">
        <f>S11*$E$20</f>
        <v>3</v>
      </c>
      <c r="T25" s="28">
        <f>T11*$E$20</f>
        <v>3</v>
      </c>
      <c r="U25" s="28">
        <f>U11*$E$20</f>
        <v>3</v>
      </c>
      <c r="V25" s="28">
        <f>V11*$E$20</f>
        <v>3</v>
      </c>
      <c r="W25" s="28">
        <f>W11*$E$20</f>
        <v>3</v>
      </c>
      <c r="X25" s="28">
        <f>X11*$E$20</f>
        <v>3</v>
      </c>
      <c r="Y25" s="28">
        <f>Y11*$E$20</f>
        <v>3</v>
      </c>
      <c r="Z25" s="28">
        <f>Z11*$E$20</f>
        <v>3</v>
      </c>
      <c r="AA25" s="28">
        <f>AA11*$E$20</f>
        <v>3</v>
      </c>
      <c r="AB25" s="28">
        <f>AB11*$E$20</f>
        <v>3</v>
      </c>
    </row>
    <row r="27" spans="3:28" x14ac:dyDescent="0.2">
      <c r="D27" s="7"/>
      <c r="E27" s="13"/>
      <c r="F27" s="13"/>
      <c r="G27" s="13"/>
      <c r="H27" s="13"/>
    </row>
    <row r="28" spans="3:28" s="6" customFormat="1" x14ac:dyDescent="0.2">
      <c r="C28" s="22"/>
      <c r="D28" s="15" t="s">
        <v>0</v>
      </c>
      <c r="E28" s="33"/>
      <c r="F28" s="12">
        <f>-SUMPRODUCT((E2-E$30:$E30&lt;E$2:$E2)*E$15:$E15*$C$16/12)</f>
        <v>-43750</v>
      </c>
      <c r="G28" s="12">
        <f>-SUMPRODUCT((F2-$E$30:F30&lt;$E$2:F2)*$E$15:F15*$C$16/12)</f>
        <v>-87500</v>
      </c>
      <c r="H28" s="12">
        <f>-SUMPRODUCT((G2-$E$30:G30&lt;$E$2:G2)*$E$15:G15*$C$16/12)</f>
        <v>-131250</v>
      </c>
      <c r="I28" s="12">
        <f>-SUMPRODUCT((H2-$E$30:H30&lt;$E$2:H2)*$E$15:H15*$C$16/12)</f>
        <v>-175000</v>
      </c>
      <c r="J28" s="12">
        <f>-SUMPRODUCT((I2-$E$30:I30&lt;$E$2:I2)*$E$15:I15*$C$16/12)</f>
        <v>-218750</v>
      </c>
      <c r="K28" s="12">
        <f>-SUMPRODUCT((J2-$E$30:J30&lt;$E$2:J2)*$E$15:J15*$C$16/12)</f>
        <v>-262500</v>
      </c>
      <c r="L28" s="12">
        <f>-SUMPRODUCT((K2-$E$30:K30&lt;$E$2:K2)*$E$15:K15*$C$16/12)</f>
        <v>-262500</v>
      </c>
      <c r="M28" s="12">
        <f>-SUMPRODUCT((L2-$E$30:L30&lt;$E$2:L2)*$E$15:L15*$C$16/12)</f>
        <v>-262500</v>
      </c>
      <c r="N28" s="12">
        <f>-SUMPRODUCT((M2-$E$30:M30&lt;$E$2:M2)*$E$15:M15*$C$16/12)</f>
        <v>-262500</v>
      </c>
      <c r="O28" s="12">
        <f>-SUMPRODUCT((N2-$E$30:N30&lt;$E$2:N2)*$E$15:N15*$C$16/12)</f>
        <v>-262500</v>
      </c>
      <c r="P28" s="12">
        <f>-SUMPRODUCT((O2-$E$30:O30&lt;$E$2:O2)*$E$15:O15*$C$16/12)</f>
        <v>-262500</v>
      </c>
      <c r="Q28" s="12">
        <f>-SUMPRODUCT((P2-$E$30:P30&lt;$E$2:P2)*$E$15:P15*$C$16/12)</f>
        <v>-262500</v>
      </c>
      <c r="R28" s="12">
        <f>-SUMPRODUCT((Q2-$E$30:Q30&lt;$E$2:Q2)*$E$15:Q15*$C$16/12)</f>
        <v>-262500</v>
      </c>
      <c r="S28" s="12">
        <f>-SUMPRODUCT((R2-$E$30:R30&lt;$E$2:R2)*$E$15:R15*$C$16/12)</f>
        <v>-262500</v>
      </c>
      <c r="T28" s="12">
        <f>-SUMPRODUCT((S2-$E$30:S30&lt;$E$2:S2)*$E$15:S15*$C$16/12)</f>
        <v>-262500</v>
      </c>
      <c r="U28" s="12">
        <f>-SUMPRODUCT((T2-$E$30:T30&lt;$E$2:T2)*$E$15:T15*$C$16/12)</f>
        <v>-262500</v>
      </c>
      <c r="V28" s="12">
        <f>-SUMPRODUCT((U2-$E$30:U30&lt;$E$2:U2)*$E$15:U15*$C$16/12)</f>
        <v>-262500</v>
      </c>
      <c r="W28" s="12">
        <f>-SUMPRODUCT((V2-$E$30:V30&lt;$E$2:V2)*$E$15:V15*$C$16/12)</f>
        <v>-262500</v>
      </c>
      <c r="X28" s="12">
        <f>-SUMPRODUCT((W2-$E$30:W30&lt;$E$2:W2)*$E$15:W15*$C$16/12)</f>
        <v>-262500</v>
      </c>
      <c r="Y28" s="12">
        <f>-SUMPRODUCT((X2-$E$30:X30&lt;$E$2:X2)*$E$15:X15*$C$16/12)</f>
        <v>-262500</v>
      </c>
      <c r="Z28" s="12">
        <f>-SUMPRODUCT((Y2-$E$30:Y30&lt;$E$2:Y2)*$E$15:Y15*$C$16/12)</f>
        <v>-262500</v>
      </c>
      <c r="AA28" s="12">
        <f>-SUMPRODUCT((Z2-$E$30:Z30&lt;$E$2:Z2)*$E$15:Z15*$C$16/12)</f>
        <v>-262500</v>
      </c>
      <c r="AB28" s="12">
        <f>-SUMPRODUCT((AA2-$E$30:AA30&lt;$E$2:AA2)*$E$15:AA15*$C$16/12)</f>
        <v>-262500</v>
      </c>
    </row>
    <row r="29" spans="3:28" s="29" customFormat="1" x14ac:dyDescent="0.2">
      <c r="C29" s="34"/>
      <c r="E29" s="39"/>
      <c r="F29" s="39"/>
      <c r="G29" s="39"/>
      <c r="H29" s="39"/>
      <c r="I29" s="39"/>
      <c r="J29" s="39"/>
      <c r="K29" s="39"/>
      <c r="L29" s="39"/>
      <c r="M29" s="39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</row>
    <row r="30" spans="3:28" x14ac:dyDescent="0.2">
      <c r="D30" s="3" t="s">
        <v>2</v>
      </c>
      <c r="E30" s="9">
        <f>E16</f>
        <v>6</v>
      </c>
      <c r="F30" s="9">
        <f>F16</f>
        <v>6</v>
      </c>
      <c r="G30" s="9">
        <f>G16</f>
        <v>6</v>
      </c>
      <c r="H30" s="9">
        <f>H16</f>
        <v>6</v>
      </c>
      <c r="I30" s="9">
        <f>I16</f>
        <v>6</v>
      </c>
      <c r="J30" s="9">
        <f>J16</f>
        <v>6</v>
      </c>
      <c r="K30" s="9">
        <f>K16</f>
        <v>6</v>
      </c>
      <c r="L30" s="9">
        <f>L16</f>
        <v>6</v>
      </c>
      <c r="M30" s="9">
        <f>M16</f>
        <v>6</v>
      </c>
      <c r="N30" s="9">
        <f>N16</f>
        <v>6</v>
      </c>
      <c r="O30" s="9">
        <f>O16</f>
        <v>6</v>
      </c>
      <c r="P30" s="9">
        <f>P16</f>
        <v>6</v>
      </c>
      <c r="Q30" s="9">
        <f>Q16</f>
        <v>6</v>
      </c>
      <c r="R30" s="9">
        <f>R16</f>
        <v>6</v>
      </c>
      <c r="S30" s="9">
        <f>S16</f>
        <v>6</v>
      </c>
      <c r="T30" s="9">
        <f>T16</f>
        <v>6</v>
      </c>
      <c r="U30" s="9">
        <f>U16</f>
        <v>6</v>
      </c>
      <c r="V30" s="9">
        <f>V16</f>
        <v>6</v>
      </c>
      <c r="W30" s="9">
        <f>W16</f>
        <v>6</v>
      </c>
      <c r="X30" s="9">
        <f>X16</f>
        <v>6</v>
      </c>
      <c r="Y30" s="9">
        <f>Y16</f>
        <v>6</v>
      </c>
      <c r="Z30" s="9">
        <f>Z16</f>
        <v>6</v>
      </c>
      <c r="AA30" s="9">
        <f>AA16</f>
        <v>6</v>
      </c>
      <c r="AB30" s="9">
        <f>AB16</f>
        <v>6</v>
      </c>
    </row>
    <row r="31" spans="3:28" x14ac:dyDescent="0.2">
      <c r="D31" s="3" t="s">
        <v>3</v>
      </c>
      <c r="E31" s="9">
        <f>E17</f>
        <v>250000</v>
      </c>
      <c r="F31" s="9">
        <f>F17</f>
        <v>250000</v>
      </c>
      <c r="G31" s="9">
        <f>G17</f>
        <v>250000</v>
      </c>
      <c r="H31" s="9">
        <f>H17</f>
        <v>250000</v>
      </c>
      <c r="I31" s="9">
        <f>I17</f>
        <v>250000</v>
      </c>
      <c r="J31" s="9">
        <f>J17</f>
        <v>250000</v>
      </c>
      <c r="K31" s="9">
        <f>K17</f>
        <v>250000</v>
      </c>
      <c r="L31" s="9">
        <f>L17</f>
        <v>250000</v>
      </c>
      <c r="M31" s="9">
        <f>M17</f>
        <v>250000</v>
      </c>
      <c r="N31" s="9">
        <f>N17</f>
        <v>250000</v>
      </c>
      <c r="O31" s="9">
        <f>O17</f>
        <v>250000</v>
      </c>
      <c r="P31" s="9">
        <f>P17</f>
        <v>250000</v>
      </c>
      <c r="Q31" s="9">
        <f>Q17</f>
        <v>250000</v>
      </c>
      <c r="R31" s="9">
        <f>R17</f>
        <v>250000</v>
      </c>
      <c r="S31" s="9">
        <f>S17</f>
        <v>250000</v>
      </c>
      <c r="T31" s="9">
        <f>T17</f>
        <v>250000</v>
      </c>
      <c r="U31" s="9">
        <f>U17</f>
        <v>250000</v>
      </c>
      <c r="V31" s="9">
        <f>V17</f>
        <v>250000</v>
      </c>
      <c r="W31" s="9">
        <f>W17</f>
        <v>250000</v>
      </c>
      <c r="X31" s="9">
        <f>X17</f>
        <v>250000</v>
      </c>
      <c r="Y31" s="9">
        <f>Y17</f>
        <v>250000</v>
      </c>
      <c r="Z31" s="9">
        <f>Z17</f>
        <v>250000</v>
      </c>
      <c r="AA31" s="9">
        <f>AA17</f>
        <v>250000</v>
      </c>
      <c r="AB31" s="9">
        <f>AB17</f>
        <v>250000</v>
      </c>
    </row>
    <row r="32" spans="3:28" x14ac:dyDescent="0.2">
      <c r="D32" s="3" t="s">
        <v>4</v>
      </c>
      <c r="E32" s="28">
        <f>E18</f>
        <v>7</v>
      </c>
      <c r="F32" s="28">
        <f>F18</f>
        <v>7</v>
      </c>
      <c r="G32" s="28">
        <f>G18</f>
        <v>7</v>
      </c>
      <c r="H32" s="28">
        <f>H18</f>
        <v>7</v>
      </c>
      <c r="I32" s="28">
        <f>I18</f>
        <v>7</v>
      </c>
      <c r="J32" s="28">
        <f>J18</f>
        <v>7</v>
      </c>
      <c r="K32" s="28">
        <f>K18</f>
        <v>7</v>
      </c>
      <c r="L32" s="28">
        <f>L18</f>
        <v>7</v>
      </c>
      <c r="M32" s="28">
        <f>M18</f>
        <v>7</v>
      </c>
      <c r="N32" s="28">
        <f>N18</f>
        <v>7</v>
      </c>
      <c r="O32" s="28">
        <f>O18</f>
        <v>7</v>
      </c>
      <c r="P32" s="28">
        <f>P18</f>
        <v>7</v>
      </c>
      <c r="Q32" s="28">
        <f>Q18</f>
        <v>7</v>
      </c>
      <c r="R32" s="28">
        <f>R18</f>
        <v>7</v>
      </c>
      <c r="S32" s="28">
        <f>S18</f>
        <v>7</v>
      </c>
      <c r="T32" s="28">
        <f>T18</f>
        <v>7</v>
      </c>
      <c r="U32" s="28">
        <f>U18</f>
        <v>7</v>
      </c>
      <c r="V32" s="28">
        <f>V18</f>
        <v>7</v>
      </c>
      <c r="W32" s="28">
        <f>W18</f>
        <v>7</v>
      </c>
      <c r="X32" s="28">
        <f>X18</f>
        <v>7</v>
      </c>
      <c r="Y32" s="28">
        <f>Y18</f>
        <v>7</v>
      </c>
      <c r="Z32" s="28">
        <f>Z18</f>
        <v>7</v>
      </c>
      <c r="AA32" s="28">
        <f>AA18</f>
        <v>7</v>
      </c>
      <c r="AB32" s="28">
        <f>AB18</f>
        <v>7</v>
      </c>
    </row>
    <row r="34" spans="3:40" x14ac:dyDescent="0.2">
      <c r="D34" s="7"/>
      <c r="E34" s="13"/>
      <c r="F34" s="13"/>
      <c r="G34" s="13"/>
      <c r="H34" s="13"/>
    </row>
    <row r="35" spans="3:40" x14ac:dyDescent="0.2">
      <c r="D35" s="15" t="s">
        <v>0</v>
      </c>
      <c r="E35" s="33"/>
      <c r="F35" s="12">
        <f>-SUMPRODUCT((E2-E$37:$E37&lt;E$2:$E2)*E$22:$E22*$C$23/12)</f>
        <v>-5000</v>
      </c>
      <c r="G35" s="12">
        <f>-SUMPRODUCT((F2-$E$37:F37&lt;$E$2:F2)*$E$22:F22*$C$23/12)</f>
        <v>-10000</v>
      </c>
      <c r="H35" s="12">
        <f>-SUMPRODUCT((G2-$E$37:G37&lt;$E$2:G2)*$E$22:G22*$C$23/12)</f>
        <v>-15000</v>
      </c>
      <c r="I35" s="12">
        <f>-SUMPRODUCT((H2-$E$37:H37&lt;$E$2:H2)*$E$22:H22*$C$23/12)</f>
        <v>-15000</v>
      </c>
      <c r="J35" s="12">
        <f>-SUMPRODUCT((I2-$E$37:I37&lt;$E$2:I2)*$E$22:I22*$C$23/12)</f>
        <v>-15000</v>
      </c>
      <c r="K35" s="12">
        <f>-SUMPRODUCT((J2-$E$37:J37&lt;$E$2:J2)*$E$22:J22*$C$23/12)</f>
        <v>-15000</v>
      </c>
      <c r="L35" s="12">
        <f>-SUMPRODUCT((K2-$E$37:K37&lt;$E$2:K2)*$E$22:K22*$C$23/12)</f>
        <v>-15000</v>
      </c>
      <c r="M35" s="12">
        <f>-SUMPRODUCT((L2-$E$37:L37&lt;$E$2:L2)*$E$22:L22*$C$23/12)</f>
        <v>-15000</v>
      </c>
      <c r="N35" s="12">
        <f>-SUMPRODUCT((M2-$E$37:M37&lt;$E$2:M2)*$E$22:M22*$C$23/12)</f>
        <v>-15000</v>
      </c>
      <c r="O35" s="12">
        <f>-SUMPRODUCT((N2-$E$37:N37&lt;$E$2:N2)*$E$22:N22*$C$23/12)</f>
        <v>-15000</v>
      </c>
      <c r="P35" s="12">
        <f>-SUMPRODUCT((O2-$E$37:O37&lt;$E$2:O2)*$E$22:O22*$C$23/12)</f>
        <v>-15000</v>
      </c>
      <c r="Q35" s="12">
        <f>-SUMPRODUCT((P2-$E$37:P37&lt;$E$2:P2)*$E$22:P22*$C$23/12)</f>
        <v>-15000</v>
      </c>
      <c r="R35" s="12">
        <f>-SUMPRODUCT((Q2-$E$37:Q37&lt;$E$2:Q2)*$E$22:Q22*$C$23/12)</f>
        <v>-15000</v>
      </c>
      <c r="S35" s="12">
        <f>-SUMPRODUCT((R2-$E$37:R37&lt;$E$2:R2)*$E$22:R22*$C$23/12)</f>
        <v>-15000</v>
      </c>
      <c r="T35" s="12">
        <f>-SUMPRODUCT((S2-$E$37:S37&lt;$E$2:S2)*$E$22:S22*$C$23/12)</f>
        <v>-15000</v>
      </c>
      <c r="U35" s="12">
        <f>-SUMPRODUCT((T2-$E$37:T37&lt;$E$2:T2)*$E$22:T22*$C$23/12)</f>
        <v>-15000</v>
      </c>
      <c r="V35" s="12">
        <f>-SUMPRODUCT((U2-$E$37:U37&lt;$E$2:U2)*$E$22:U22*$C$23/12)</f>
        <v>-15000</v>
      </c>
      <c r="W35" s="12">
        <f>-SUMPRODUCT((V2-$E$37:V37&lt;$E$2:V2)*$E$22:V22*$C$23/12)</f>
        <v>-15000</v>
      </c>
      <c r="X35" s="12">
        <f>-SUMPRODUCT((W2-$E$37:W37&lt;$E$2:W2)*$E$22:W22*$C$23/12)</f>
        <v>-15000</v>
      </c>
      <c r="Y35" s="12">
        <f>-SUMPRODUCT((X2-$E$37:X37&lt;$E$2:X2)*$E$22:X22*$C$23/12)</f>
        <v>-15000</v>
      </c>
      <c r="Z35" s="12">
        <f>-SUMPRODUCT((Y2-$E$37:Y37&lt;$E$2:Y2)*$E$22:Y22*$C$23/12)</f>
        <v>-15000</v>
      </c>
      <c r="AA35" s="12">
        <f>-SUMPRODUCT((Z2-$E$37:Z37&lt;$E$2:Z2)*$E$22:Z22*$C$23/12)</f>
        <v>-15000</v>
      </c>
      <c r="AB35" s="12">
        <f>-SUMPRODUCT((AA2-$E$37:AA37&lt;$E$2:AA2)*$E$22:AA22*$C$23/12)</f>
        <v>-15000</v>
      </c>
    </row>
    <row r="36" spans="3:40" s="13" customFormat="1" x14ac:dyDescent="0.2">
      <c r="C36" s="25"/>
      <c r="E36" s="39"/>
      <c r="F36" s="39"/>
      <c r="G36" s="39"/>
      <c r="H36" s="39"/>
      <c r="I36" s="39"/>
      <c r="J36" s="39"/>
      <c r="K36" s="39"/>
    </row>
    <row r="37" spans="3:40" x14ac:dyDescent="0.2">
      <c r="D37" s="3" t="s">
        <v>2</v>
      </c>
      <c r="E37" s="9">
        <f>E23</f>
        <v>3</v>
      </c>
      <c r="F37" s="9">
        <f>F23</f>
        <v>3</v>
      </c>
      <c r="G37" s="9">
        <f>G23</f>
        <v>3</v>
      </c>
      <c r="H37" s="9">
        <f>H23</f>
        <v>3</v>
      </c>
      <c r="I37" s="9">
        <f>I23</f>
        <v>3</v>
      </c>
      <c r="J37" s="9">
        <f>J23</f>
        <v>3</v>
      </c>
      <c r="K37" s="9">
        <f>K23</f>
        <v>3</v>
      </c>
      <c r="L37" s="9">
        <f>L23</f>
        <v>3</v>
      </c>
      <c r="M37" s="9">
        <f>M23</f>
        <v>3</v>
      </c>
      <c r="N37" s="9">
        <f>N23</f>
        <v>3</v>
      </c>
      <c r="O37" s="9">
        <f>O23</f>
        <v>3</v>
      </c>
      <c r="P37" s="9">
        <f>P23</f>
        <v>3</v>
      </c>
      <c r="Q37" s="9">
        <f>Q23</f>
        <v>3</v>
      </c>
      <c r="R37" s="9">
        <f>R23</f>
        <v>3</v>
      </c>
      <c r="S37" s="9">
        <f>S23</f>
        <v>3</v>
      </c>
      <c r="T37" s="9">
        <f>T23</f>
        <v>3</v>
      </c>
      <c r="U37" s="9">
        <f>U23</f>
        <v>3</v>
      </c>
      <c r="V37" s="9">
        <f>V23</f>
        <v>3</v>
      </c>
      <c r="W37" s="9">
        <f>W23</f>
        <v>3</v>
      </c>
      <c r="X37" s="9">
        <f>X23</f>
        <v>3</v>
      </c>
      <c r="Y37" s="9">
        <f>Y23</f>
        <v>3</v>
      </c>
      <c r="Z37" s="9">
        <f>Z23</f>
        <v>3</v>
      </c>
      <c r="AA37" s="9">
        <f>AA23</f>
        <v>3</v>
      </c>
      <c r="AB37" s="9">
        <f>AB23</f>
        <v>3</v>
      </c>
    </row>
    <row r="38" spans="3:40" x14ac:dyDescent="0.2">
      <c r="D38" s="3" t="s">
        <v>3</v>
      </c>
      <c r="E38" s="9">
        <f>E24</f>
        <v>250000</v>
      </c>
      <c r="F38" s="9">
        <f>F24</f>
        <v>250000</v>
      </c>
      <c r="G38" s="9">
        <f>G24</f>
        <v>250000</v>
      </c>
      <c r="H38" s="9">
        <f>H24</f>
        <v>250000</v>
      </c>
      <c r="I38" s="9">
        <f>I24</f>
        <v>250000</v>
      </c>
      <c r="J38" s="9">
        <f>J24</f>
        <v>250000</v>
      </c>
      <c r="K38" s="9">
        <f>K24</f>
        <v>250000</v>
      </c>
      <c r="L38" s="9">
        <f>L24</f>
        <v>250000</v>
      </c>
      <c r="M38" s="9">
        <f>M24</f>
        <v>250000</v>
      </c>
      <c r="N38" s="9">
        <f>N24</f>
        <v>250000</v>
      </c>
      <c r="O38" s="9">
        <f>O24</f>
        <v>250000</v>
      </c>
      <c r="P38" s="9">
        <f>P24</f>
        <v>250000</v>
      </c>
      <c r="Q38" s="9">
        <f>Q24</f>
        <v>250000</v>
      </c>
      <c r="R38" s="9">
        <f>R24</f>
        <v>250000</v>
      </c>
      <c r="S38" s="9">
        <f>S24</f>
        <v>250000</v>
      </c>
      <c r="T38" s="9">
        <f>T24</f>
        <v>250000</v>
      </c>
      <c r="U38" s="9">
        <f>U24</f>
        <v>250000</v>
      </c>
      <c r="V38" s="9">
        <f>V24</f>
        <v>250000</v>
      </c>
      <c r="W38" s="9">
        <f>W24</f>
        <v>250000</v>
      </c>
      <c r="X38" s="9">
        <f>X24</f>
        <v>250000</v>
      </c>
      <c r="Y38" s="9">
        <f>Y24</f>
        <v>250000</v>
      </c>
      <c r="Z38" s="9">
        <f>Z24</f>
        <v>250000</v>
      </c>
      <c r="AA38" s="9">
        <f>AA24</f>
        <v>250000</v>
      </c>
      <c r="AB38" s="9">
        <f>AB24</f>
        <v>250000</v>
      </c>
    </row>
    <row r="39" spans="3:40" x14ac:dyDescent="0.2">
      <c r="D39" s="3" t="s">
        <v>4</v>
      </c>
      <c r="E39" s="28">
        <f>E25</f>
        <v>3</v>
      </c>
      <c r="F39" s="28">
        <f>F25</f>
        <v>3</v>
      </c>
      <c r="G39" s="28">
        <f>G25</f>
        <v>3</v>
      </c>
      <c r="H39" s="28">
        <f>H25</f>
        <v>3</v>
      </c>
      <c r="I39" s="28">
        <f>I25</f>
        <v>3</v>
      </c>
      <c r="J39" s="28">
        <f>J25</f>
        <v>3</v>
      </c>
      <c r="K39" s="28">
        <f>K25</f>
        <v>3</v>
      </c>
      <c r="L39" s="28">
        <f>L25</f>
        <v>3</v>
      </c>
      <c r="M39" s="28">
        <f>M25</f>
        <v>3</v>
      </c>
      <c r="N39" s="28">
        <f>N25</f>
        <v>3</v>
      </c>
      <c r="O39" s="28">
        <f>O25</f>
        <v>3</v>
      </c>
      <c r="P39" s="28">
        <f>P25</f>
        <v>3</v>
      </c>
      <c r="Q39" s="28">
        <f>Q25</f>
        <v>3</v>
      </c>
      <c r="R39" s="28">
        <f>R25</f>
        <v>3</v>
      </c>
      <c r="S39" s="28">
        <f>S25</f>
        <v>3</v>
      </c>
      <c r="T39" s="28">
        <f>T25</f>
        <v>3</v>
      </c>
      <c r="U39" s="28">
        <f>U25</f>
        <v>3</v>
      </c>
      <c r="V39" s="28">
        <f>V25</f>
        <v>3</v>
      </c>
      <c r="W39" s="28">
        <f>W25</f>
        <v>3</v>
      </c>
      <c r="X39" s="28">
        <f>X25</f>
        <v>3</v>
      </c>
      <c r="Y39" s="28">
        <f>Y25</f>
        <v>3</v>
      </c>
      <c r="Z39" s="28">
        <f>Z25</f>
        <v>3</v>
      </c>
      <c r="AA39" s="28">
        <f>AA25</f>
        <v>3</v>
      </c>
      <c r="AB39" s="28">
        <f>AB25</f>
        <v>3</v>
      </c>
    </row>
    <row r="40" spans="3:40" x14ac:dyDescent="0.2">
      <c r="AF40" s="40"/>
      <c r="AG40" s="40"/>
      <c r="AH40" s="40"/>
      <c r="AI40" s="40"/>
      <c r="AJ40" s="40"/>
      <c r="AK40" s="40"/>
      <c r="AL40" s="40"/>
      <c r="AM40" s="40"/>
      <c r="AN40" s="40"/>
    </row>
    <row r="41" spans="3:40" x14ac:dyDescent="0.2">
      <c r="D41" s="7"/>
      <c r="E41" s="13"/>
      <c r="F41" s="13"/>
      <c r="G41" s="13"/>
      <c r="H41" s="13"/>
    </row>
    <row r="42" spans="3:40" x14ac:dyDescent="0.2">
      <c r="D42" s="15" t="s">
        <v>0</v>
      </c>
      <c r="E42" s="33"/>
      <c r="F42" s="12"/>
      <c r="G42" s="12"/>
      <c r="H42" s="12">
        <f>(H14+(H21+(E43*E37*E39-E44*E37*E39)))</f>
        <v>-708750</v>
      </c>
      <c r="I42" s="12">
        <f>(I14+(I21+(F43*F37*F39-F44*F37*F39)))</f>
        <v>-708750</v>
      </c>
      <c r="J42" s="12">
        <f>(J14+(J21+(G43*G37*G39-G44*G37*G39)))</f>
        <v>-708750</v>
      </c>
      <c r="K42" s="12">
        <f>(K14+(K21+(H43*H37*H39-H44*H37*H39)))</f>
        <v>-2458750</v>
      </c>
      <c r="L42" s="12">
        <f>(L14+(L21+(I43*I37*I39-I44*I37*I39)))</f>
        <v>-2458750</v>
      </c>
      <c r="M42" s="12">
        <f>(M14+(M21+(J43*J37*J39-J44*J37*J39)))</f>
        <v>-2458750</v>
      </c>
      <c r="N42" s="12">
        <f>(N14+(N21+(K43*K37*K39-K44*K37*K39)))</f>
        <v>-2458750</v>
      </c>
      <c r="O42" s="12">
        <f>(O14+(O21+(L43*L37*L39-L44*L37*L39)))</f>
        <v>-2458750</v>
      </c>
      <c r="P42" s="12">
        <f>(P14+(P21+(M43*M37*M39-M44*M37*M39)))</f>
        <v>-2458750</v>
      </c>
      <c r="Q42" s="12">
        <f>(Q14+(Q21+(N43*N37*N39-N44*N37*N39)))</f>
        <v>-2458750</v>
      </c>
      <c r="R42" s="12">
        <f>(R14+(R21+(O43*O37*O39-O44*O37*O39)))</f>
        <v>-2458750</v>
      </c>
      <c r="S42" s="12">
        <f>(S14+(S21+(P43*P37*P39-P44*P37*P39)))</f>
        <v>-2458750</v>
      </c>
      <c r="T42" s="12">
        <f>(T14+(T21+(Q43*Q37*Q39-Q44*Q37*Q39)))</f>
        <v>-2458750</v>
      </c>
      <c r="U42" s="12">
        <f>(U14+(U21+(R43*R37*R39-R44*R37*R39)))</f>
        <v>-2458750</v>
      </c>
      <c r="V42" s="12">
        <f>(V14+(V21+(S43*S37*S39-S44*S37*S39)))</f>
        <v>-2458750</v>
      </c>
      <c r="W42" s="12">
        <f>(W14+(W21+(T43*T37*T39-T44*T37*T39)))</f>
        <v>-2458750</v>
      </c>
      <c r="X42" s="12">
        <f>(X14+(X21+(U43*U37*U39-U44*U37*U39)))</f>
        <v>-2458750</v>
      </c>
      <c r="Y42" s="12">
        <f>(Y14+(Y21+(V43*V37*V39-V44*V37*V39)))</f>
        <v>-2458750</v>
      </c>
      <c r="Z42" s="12">
        <f>(Z14+(Z21+(W43*W37*W39-W44*W37*W39)))</f>
        <v>-2458750</v>
      </c>
      <c r="AA42" s="12">
        <f>(AA14+(AA21+(X43*X37*X39-X44*X37*X39)))</f>
        <v>-2458750</v>
      </c>
      <c r="AB42" s="12">
        <f>(AB14+(AB21+(Y43*Y37*Y39-Y44*Y37*Y39)))</f>
        <v>-2458750</v>
      </c>
      <c r="AF42" s="13"/>
      <c r="AG42" s="13"/>
      <c r="AH42" s="13"/>
      <c r="AI42" s="13"/>
      <c r="AJ42" s="13"/>
      <c r="AK42" s="13"/>
      <c r="AL42" s="13"/>
      <c r="AM42" s="13"/>
      <c r="AN42" s="13"/>
    </row>
    <row r="43" spans="3:40" s="13" customFormat="1" x14ac:dyDescent="0.2">
      <c r="E43" s="32">
        <f>E10*$C$9/12</f>
        <v>6250</v>
      </c>
      <c r="F43" s="32">
        <f>F10*$C$9/12</f>
        <v>6250</v>
      </c>
      <c r="G43" s="32">
        <f>G10*$C$9/12</f>
        <v>6250</v>
      </c>
      <c r="H43" s="32">
        <f>H10*$C$9/12</f>
        <v>6250</v>
      </c>
      <c r="I43" s="32">
        <f>I10*$C$9/12</f>
        <v>6250</v>
      </c>
      <c r="J43" s="32">
        <f>J10*$C$9/12</f>
        <v>6250</v>
      </c>
      <c r="K43" s="32">
        <f>K10*$C$9/12</f>
        <v>6250</v>
      </c>
      <c r="L43" s="32">
        <f>L10*$C$9/12</f>
        <v>6250</v>
      </c>
      <c r="M43" s="32">
        <f>M10*$C$9/12</f>
        <v>6250</v>
      </c>
      <c r="N43" s="32">
        <f>N10*$C$9/12</f>
        <v>6250</v>
      </c>
      <c r="O43" s="32">
        <f>O10*$C$9/12</f>
        <v>6250</v>
      </c>
      <c r="P43" s="32">
        <f>P10*$C$9/12</f>
        <v>6250</v>
      </c>
      <c r="Q43" s="32">
        <f>Q10*$C$9/12</f>
        <v>6250</v>
      </c>
      <c r="R43" s="32">
        <f>R10*$C$9/12</f>
        <v>6250</v>
      </c>
      <c r="S43" s="32">
        <f>S10*$C$9/12</f>
        <v>6250</v>
      </c>
      <c r="T43" s="32">
        <f>T10*$C$9/12</f>
        <v>6250</v>
      </c>
      <c r="U43" s="32">
        <f>U10*$C$9/12</f>
        <v>6250</v>
      </c>
      <c r="V43" s="32">
        <f>V10*$C$9/12</f>
        <v>6250</v>
      </c>
      <c r="W43" s="32">
        <f>W10*$C$9/12</f>
        <v>6250</v>
      </c>
      <c r="X43" s="32">
        <f>X10*$C$9/12</f>
        <v>6250</v>
      </c>
      <c r="Y43" s="32">
        <f>Y10*$C$9/12</f>
        <v>6250</v>
      </c>
      <c r="Z43" s="32">
        <f>Z10*$C$9/12</f>
        <v>6250</v>
      </c>
      <c r="AA43" s="32">
        <f>AA10*$C$9/12</f>
        <v>6250</v>
      </c>
      <c r="AB43" s="32">
        <f>AB10*$C$9/12</f>
        <v>6250</v>
      </c>
      <c r="AF43" s="41"/>
      <c r="AG43" s="41"/>
      <c r="AH43" s="41"/>
      <c r="AI43" s="41"/>
      <c r="AJ43" s="41"/>
      <c r="AK43" s="41"/>
      <c r="AL43" s="41"/>
      <c r="AM43" s="41"/>
      <c r="AN43" s="41"/>
    </row>
    <row r="44" spans="3:40" s="13" customFormat="1" x14ac:dyDescent="0.2">
      <c r="C44" s="32"/>
      <c r="D44" s="32"/>
      <c r="E44" s="32">
        <f>E10*$C$23/12</f>
        <v>1666.6666666666667</v>
      </c>
      <c r="F44" s="32">
        <f>F10*$C$23/12</f>
        <v>1666.6666666666667</v>
      </c>
      <c r="G44" s="32">
        <f>G10*$C$23/12</f>
        <v>1666.6666666666667</v>
      </c>
      <c r="H44" s="32">
        <f>H10*$C$23/12</f>
        <v>1666.6666666666667</v>
      </c>
      <c r="I44" s="32">
        <f>I10*$C$23/12</f>
        <v>1666.6666666666667</v>
      </c>
      <c r="J44" s="32">
        <f>J10*$C$23/12</f>
        <v>1666.6666666666667</v>
      </c>
      <c r="K44" s="32">
        <f>K10*$C$23/12</f>
        <v>1666.6666666666667</v>
      </c>
      <c r="L44" s="32">
        <f>L10*$C$23/12</f>
        <v>1666.6666666666667</v>
      </c>
      <c r="M44" s="32">
        <f>M10*$C$23/12</f>
        <v>1666.6666666666667</v>
      </c>
      <c r="N44" s="32">
        <f>N10*$C$23/12</f>
        <v>1666.6666666666667</v>
      </c>
      <c r="O44" s="32">
        <f>O10*$C$23/12</f>
        <v>1666.6666666666667</v>
      </c>
      <c r="P44" s="32">
        <f>P10*$C$23/12</f>
        <v>1666.6666666666667</v>
      </c>
      <c r="Q44" s="32">
        <f>Q10*$C$23/12</f>
        <v>1666.6666666666667</v>
      </c>
      <c r="R44" s="32">
        <f>R10*$C$23/12</f>
        <v>1666.6666666666667</v>
      </c>
      <c r="S44" s="32">
        <f>S10*$C$23/12</f>
        <v>1666.6666666666667</v>
      </c>
      <c r="T44" s="32">
        <f>T10*$C$23/12</f>
        <v>1666.6666666666667</v>
      </c>
      <c r="U44" s="32">
        <f>U10*$C$23/12</f>
        <v>1666.6666666666667</v>
      </c>
      <c r="V44" s="32">
        <f>V10*$C$23/12</f>
        <v>1666.6666666666667</v>
      </c>
      <c r="W44" s="32">
        <f>W10*$C$23/12</f>
        <v>1666.6666666666667</v>
      </c>
      <c r="X44" s="32">
        <f>X10*$C$23/12</f>
        <v>1666.6666666666667</v>
      </c>
      <c r="Y44" s="32">
        <f>Y10*$C$23/12</f>
        <v>1666.6666666666667</v>
      </c>
      <c r="Z44" s="32">
        <f>Z10*$C$23/12</f>
        <v>1666.6666666666667</v>
      </c>
      <c r="AA44" s="32">
        <f>AA10*$C$23/12</f>
        <v>1666.6666666666667</v>
      </c>
      <c r="AB44" s="32">
        <f>AB10*$C$23/12</f>
        <v>1666.6666666666667</v>
      </c>
      <c r="AF44" s="41"/>
      <c r="AG44" s="41"/>
      <c r="AH44" s="41"/>
      <c r="AI44" s="41"/>
      <c r="AJ44" s="41"/>
      <c r="AK44" s="41"/>
      <c r="AL44" s="41"/>
      <c r="AM44" s="41"/>
      <c r="AN44" s="41"/>
    </row>
    <row r="45" spans="3:40" x14ac:dyDescent="0.2">
      <c r="C45" s="1"/>
      <c r="D45" s="3" t="s">
        <v>2</v>
      </c>
      <c r="E45" s="9">
        <f>E30</f>
        <v>6</v>
      </c>
      <c r="F45" s="9">
        <f>F30</f>
        <v>6</v>
      </c>
      <c r="G45" s="9">
        <f>G30</f>
        <v>6</v>
      </c>
      <c r="H45" s="9">
        <f>H30</f>
        <v>6</v>
      </c>
      <c r="I45" s="9">
        <f>I30</f>
        <v>6</v>
      </c>
      <c r="J45" s="9">
        <f>J30</f>
        <v>6</v>
      </c>
      <c r="K45" s="9">
        <f>K30</f>
        <v>6</v>
      </c>
      <c r="L45" s="9">
        <f>L30</f>
        <v>6</v>
      </c>
      <c r="M45" s="9">
        <f>M30</f>
        <v>6</v>
      </c>
      <c r="N45" s="9">
        <f>N30</f>
        <v>6</v>
      </c>
      <c r="O45" s="9">
        <f>O30</f>
        <v>6</v>
      </c>
      <c r="P45" s="9">
        <f>P30</f>
        <v>6</v>
      </c>
      <c r="Q45" s="9">
        <f>Q30</f>
        <v>6</v>
      </c>
      <c r="R45" s="9">
        <f>R30</f>
        <v>6</v>
      </c>
      <c r="S45" s="9">
        <f>S30</f>
        <v>6</v>
      </c>
      <c r="T45" s="9">
        <f>T30</f>
        <v>6</v>
      </c>
      <c r="U45" s="9">
        <f>U30</f>
        <v>6</v>
      </c>
      <c r="V45" s="9">
        <f>V30</f>
        <v>6</v>
      </c>
      <c r="W45" s="9">
        <f>W30</f>
        <v>6</v>
      </c>
      <c r="X45" s="9">
        <f>X30</f>
        <v>6</v>
      </c>
      <c r="Y45" s="9">
        <f>Y30</f>
        <v>6</v>
      </c>
      <c r="Z45" s="9">
        <f>Z30</f>
        <v>6</v>
      </c>
      <c r="AA45" s="9">
        <f>AA30</f>
        <v>6</v>
      </c>
      <c r="AB45" s="9">
        <f>AB30</f>
        <v>6</v>
      </c>
    </row>
    <row r="46" spans="3:40" x14ac:dyDescent="0.2">
      <c r="D46" s="3" t="s">
        <v>3</v>
      </c>
      <c r="E46" s="9">
        <f>E31</f>
        <v>250000</v>
      </c>
      <c r="F46" s="9">
        <f>F31</f>
        <v>250000</v>
      </c>
      <c r="G46" s="9">
        <f>G31</f>
        <v>250000</v>
      </c>
      <c r="H46" s="9">
        <f>H31</f>
        <v>250000</v>
      </c>
      <c r="I46" s="9">
        <f>I31</f>
        <v>250000</v>
      </c>
      <c r="J46" s="9">
        <f>J31</f>
        <v>250000</v>
      </c>
      <c r="K46" s="9">
        <f>K31</f>
        <v>250000</v>
      </c>
      <c r="L46" s="9">
        <f>L31</f>
        <v>250000</v>
      </c>
      <c r="M46" s="9">
        <f>M31</f>
        <v>250000</v>
      </c>
      <c r="N46" s="9">
        <f>N31</f>
        <v>250000</v>
      </c>
      <c r="O46" s="9">
        <f>O31</f>
        <v>250000</v>
      </c>
      <c r="P46" s="9">
        <f>P31</f>
        <v>250000</v>
      </c>
      <c r="Q46" s="9">
        <f>Q31</f>
        <v>250000</v>
      </c>
      <c r="R46" s="9">
        <f>R31</f>
        <v>250000</v>
      </c>
      <c r="S46" s="9">
        <f>S31</f>
        <v>250000</v>
      </c>
      <c r="T46" s="9">
        <f>T31</f>
        <v>250000</v>
      </c>
      <c r="U46" s="9">
        <f>U31</f>
        <v>250000</v>
      </c>
      <c r="V46" s="9">
        <f>V31</f>
        <v>250000</v>
      </c>
      <c r="W46" s="9">
        <f>W31</f>
        <v>250000</v>
      </c>
      <c r="X46" s="9">
        <f>X31</f>
        <v>250000</v>
      </c>
      <c r="Y46" s="9">
        <f>Y31</f>
        <v>250000</v>
      </c>
      <c r="Z46" s="9">
        <f>Z31</f>
        <v>250000</v>
      </c>
      <c r="AA46" s="9">
        <f>AA31</f>
        <v>250000</v>
      </c>
      <c r="AB46" s="9">
        <f>AB31</f>
        <v>250000</v>
      </c>
    </row>
    <row r="47" spans="3:40" x14ac:dyDescent="0.2">
      <c r="D47" s="3" t="s">
        <v>4</v>
      </c>
      <c r="E47" s="28">
        <f>E32</f>
        <v>7</v>
      </c>
      <c r="F47" s="28">
        <f>F32</f>
        <v>7</v>
      </c>
      <c r="G47" s="28">
        <f>G32</f>
        <v>7</v>
      </c>
      <c r="H47" s="28">
        <f>H32</f>
        <v>7</v>
      </c>
      <c r="I47" s="28">
        <f>I32</f>
        <v>7</v>
      </c>
      <c r="J47" s="28">
        <f>J32</f>
        <v>7</v>
      </c>
      <c r="K47" s="28">
        <f>K32</f>
        <v>7</v>
      </c>
      <c r="L47" s="28">
        <f>L32</f>
        <v>7</v>
      </c>
      <c r="M47" s="28">
        <f>M32</f>
        <v>7</v>
      </c>
      <c r="N47" s="28">
        <f>N32</f>
        <v>7</v>
      </c>
      <c r="O47" s="28">
        <f>O32</f>
        <v>7</v>
      </c>
      <c r="P47" s="28">
        <f>P32</f>
        <v>7</v>
      </c>
      <c r="Q47" s="28">
        <f>Q32</f>
        <v>7</v>
      </c>
      <c r="R47" s="28">
        <f>R32</f>
        <v>7</v>
      </c>
      <c r="S47" s="28">
        <f>S32</f>
        <v>7</v>
      </c>
      <c r="T47" s="28">
        <f>T32</f>
        <v>7</v>
      </c>
      <c r="U47" s="28">
        <f>U32</f>
        <v>7</v>
      </c>
      <c r="V47" s="28">
        <f>V32</f>
        <v>7</v>
      </c>
      <c r="W47" s="28">
        <f>W32</f>
        <v>7</v>
      </c>
      <c r="X47" s="28">
        <f>X32</f>
        <v>7</v>
      </c>
      <c r="Y47" s="28">
        <f>Y32</f>
        <v>7</v>
      </c>
      <c r="Z47" s="28">
        <f>Z32</f>
        <v>7</v>
      </c>
      <c r="AA47" s="28">
        <f>AA32</f>
        <v>7</v>
      </c>
      <c r="AB47" s="28">
        <f>AB32</f>
        <v>7</v>
      </c>
      <c r="AE47" s="13"/>
    </row>
    <row r="49" spans="3:28" x14ac:dyDescent="0.2">
      <c r="D49" s="7"/>
      <c r="E49" s="13"/>
      <c r="F49" s="13"/>
      <c r="G49" s="13"/>
      <c r="H49" s="13"/>
    </row>
    <row r="50" spans="3:28" x14ac:dyDescent="0.2">
      <c r="D50" s="15" t="s">
        <v>0</v>
      </c>
      <c r="E50" s="33"/>
      <c r="F50" s="12">
        <f>-SUMPRODUCT((E2-E$9:$E9&lt;E$2:$E2)*E$7:$E7*$C$9/12)</f>
        <v>-62500</v>
      </c>
      <c r="G50" s="12">
        <f>-SUMPRODUCT((F2-$E$9:F9&lt;$E$2:F2)*$E$7:F7*$C$9/12)</f>
        <v>-125000</v>
      </c>
      <c r="H50" s="12">
        <f>-SUMPRODUCT((G2-$E$9:G9&lt;$E$2:G2)*$E$7:G7*$C$9/12)</f>
        <v>-187500</v>
      </c>
      <c r="I50" s="12">
        <f>-SUMPRODUCT((H2-$E$9:H9&lt;$E$2:H2)*$E$7:H7*$C$9/12)</f>
        <v>-250000</v>
      </c>
      <c r="J50" s="12">
        <f>-SUMPRODUCT((I2-$E$9:I9&lt;$E$2:I2)*$E$7:I7*$C$9/12)</f>
        <v>-312500</v>
      </c>
      <c r="K50" s="12">
        <f>-SUMPRODUCT((J2-$E$9:J9&lt;$E$2:J2)*$E$7:J7*$C$9/12)</f>
        <v>-375000</v>
      </c>
      <c r="L50" s="12">
        <f>-SUMPRODUCT((K2-$E$9:K9&lt;$E$2:K2)*$E$7:K7*$C$9/12)</f>
        <v>-375000</v>
      </c>
      <c r="M50" s="12">
        <f>-SUMPRODUCT((L2-$E$9:L9&lt;$E$2:L2)*$E$7:L7*$C$9/12)</f>
        <v>-375000</v>
      </c>
      <c r="N50" s="12">
        <f>-SUMPRODUCT((M2-$E$9:M9&lt;$E$2:M2)*$E$7:M7*$C$9/12)</f>
        <v>-375000</v>
      </c>
      <c r="O50" s="12">
        <f>-SUMPRODUCT((N2-$E$9:N9&lt;$E$2:N2)*$E$7:N7*$C$9/12)</f>
        <v>-375000</v>
      </c>
      <c r="P50" s="12">
        <f>-SUMPRODUCT((O2-$E$9:O9&lt;$E$2:O2)*$E$7:O7*$C$9/12)</f>
        <v>-375000</v>
      </c>
      <c r="Q50" s="12">
        <f>-SUMPRODUCT((P2-$E$9:P9&lt;$E$2:P2)*$E$7:P7*$C$9/12)</f>
        <v>-375000</v>
      </c>
      <c r="R50" s="12">
        <f>-SUMPRODUCT((Q2-$E$9:Q9&lt;$E$2:Q2)*$E$7:Q7*$C$9/12)</f>
        <v>-375000</v>
      </c>
      <c r="S50" s="12">
        <f>-SUMPRODUCT((R2-$E$9:R9&lt;$E$2:R2)*$E$7:R7*$C$9/12)</f>
        <v>-375000</v>
      </c>
      <c r="T50" s="12">
        <f>-SUMPRODUCT((S2-$E$9:S9&lt;$E$2:S2)*$E$7:S7*$C$9/12)</f>
        <v>-375000</v>
      </c>
      <c r="U50" s="12">
        <f>-SUMPRODUCT((T2-$E$9:T9&lt;$E$2:T2)*$E$7:T7*$C$9/12)</f>
        <v>-375000</v>
      </c>
      <c r="V50" s="12">
        <f>-SUMPRODUCT((U2-$E$9:U9&lt;$E$2:U2)*$E$7:U7*$C$9/12)</f>
        <v>-375000</v>
      </c>
      <c r="W50" s="12">
        <f>-SUMPRODUCT((V2-$E$9:V9&lt;$E$2:V2)*$E$7:V7*$C$9/12)</f>
        <v>-375000</v>
      </c>
      <c r="X50" s="12">
        <f>-SUMPRODUCT((W2-$E$9:W9&lt;$E$2:W2)*$E$7:W7*$C$9/12)</f>
        <v>-375000</v>
      </c>
      <c r="Y50" s="12">
        <f>-SUMPRODUCT((X2-$E$9:X9&lt;$E$2:X2)*$E$7:X7*$C$9/12)</f>
        <v>-375000</v>
      </c>
      <c r="Z50" s="12">
        <f>-SUMPRODUCT((Y2-$E$9:Y9&lt;$E$2:Y2)*$E$7:Y7*$C$9/12)</f>
        <v>-375000</v>
      </c>
      <c r="AA50" s="12">
        <f>-SUMPRODUCT((Z2-$E$9:Z9&lt;$E$2:Z2)*$E$7:Z7*$C$9/12)</f>
        <v>-375000</v>
      </c>
      <c r="AB50" s="12">
        <f>-SUMPRODUCT((AA2-$E$9:AA9&lt;$E$2:AA2)*$E$7:AA7*$C$9/12)</f>
        <v>-375000</v>
      </c>
    </row>
    <row r="51" spans="3:28" s="13" customFormat="1" x14ac:dyDescent="0.2">
      <c r="E51" s="32"/>
      <c r="F51" s="39"/>
      <c r="G51" s="39"/>
      <c r="H51" s="39"/>
      <c r="I51" s="39"/>
      <c r="J51" s="39"/>
      <c r="K51" s="39"/>
    </row>
    <row r="52" spans="3:28" x14ac:dyDescent="0.2">
      <c r="C52" s="1"/>
      <c r="D52" s="3" t="s">
        <v>2</v>
      </c>
      <c r="E52" s="9">
        <f>E37</f>
        <v>3</v>
      </c>
      <c r="F52" s="9">
        <f>F37</f>
        <v>3</v>
      </c>
      <c r="G52" s="9">
        <f>G37</f>
        <v>3</v>
      </c>
      <c r="H52" s="9">
        <f>H37</f>
        <v>3</v>
      </c>
      <c r="I52" s="9">
        <f>I37</f>
        <v>3</v>
      </c>
      <c r="J52" s="9">
        <f>J37</f>
        <v>3</v>
      </c>
      <c r="K52" s="9">
        <f>K37</f>
        <v>3</v>
      </c>
      <c r="L52" s="9">
        <f>L37</f>
        <v>3</v>
      </c>
      <c r="M52" s="9">
        <f>M37</f>
        <v>3</v>
      </c>
      <c r="N52" s="9">
        <f>N37</f>
        <v>3</v>
      </c>
      <c r="O52" s="9">
        <f>O37</f>
        <v>3</v>
      </c>
      <c r="P52" s="9">
        <f>P37</f>
        <v>3</v>
      </c>
      <c r="Q52" s="9">
        <f>Q37</f>
        <v>3</v>
      </c>
      <c r="R52" s="9">
        <f>R37</f>
        <v>3</v>
      </c>
      <c r="S52" s="9">
        <f>S37</f>
        <v>3</v>
      </c>
      <c r="T52" s="9">
        <f>T37</f>
        <v>3</v>
      </c>
      <c r="U52" s="9">
        <f>U37</f>
        <v>3</v>
      </c>
      <c r="V52" s="9">
        <f>V37</f>
        <v>3</v>
      </c>
      <c r="W52" s="9">
        <f>W37</f>
        <v>3</v>
      </c>
      <c r="X52" s="9">
        <f>X37</f>
        <v>3</v>
      </c>
      <c r="Y52" s="9">
        <f>Y37</f>
        <v>3</v>
      </c>
      <c r="Z52" s="9">
        <f>Z37</f>
        <v>3</v>
      </c>
      <c r="AA52" s="9">
        <f>AA37</f>
        <v>3</v>
      </c>
      <c r="AB52" s="9">
        <f>AB37</f>
        <v>3</v>
      </c>
    </row>
    <row r="53" spans="3:28" x14ac:dyDescent="0.2">
      <c r="D53" s="3" t="s">
        <v>3</v>
      </c>
      <c r="E53" s="9">
        <f>E38</f>
        <v>250000</v>
      </c>
      <c r="F53" s="9">
        <f>F38</f>
        <v>250000</v>
      </c>
      <c r="G53" s="9">
        <f>G38</f>
        <v>250000</v>
      </c>
      <c r="H53" s="9">
        <f>H38</f>
        <v>250000</v>
      </c>
      <c r="I53" s="9">
        <f>I38</f>
        <v>250000</v>
      </c>
      <c r="J53" s="9">
        <f>J38</f>
        <v>250000</v>
      </c>
      <c r="K53" s="9">
        <f>K38</f>
        <v>250000</v>
      </c>
      <c r="L53" s="9">
        <f>L38</f>
        <v>250000</v>
      </c>
      <c r="M53" s="9">
        <f>M38</f>
        <v>250000</v>
      </c>
      <c r="N53" s="9">
        <f>N38</f>
        <v>250000</v>
      </c>
      <c r="O53" s="9">
        <f>O38</f>
        <v>250000</v>
      </c>
      <c r="P53" s="9">
        <f>P38</f>
        <v>250000</v>
      </c>
      <c r="Q53" s="9">
        <f>Q38</f>
        <v>250000</v>
      </c>
      <c r="R53" s="9">
        <f>R38</f>
        <v>250000</v>
      </c>
      <c r="S53" s="9">
        <f>S38</f>
        <v>250000</v>
      </c>
      <c r="T53" s="9">
        <f>T38</f>
        <v>250000</v>
      </c>
      <c r="U53" s="9">
        <f>U38</f>
        <v>250000</v>
      </c>
      <c r="V53" s="9">
        <f>V38</f>
        <v>250000</v>
      </c>
      <c r="W53" s="9">
        <f>W38</f>
        <v>250000</v>
      </c>
      <c r="X53" s="9">
        <f>X38</f>
        <v>250000</v>
      </c>
      <c r="Y53" s="9">
        <f>Y38</f>
        <v>250000</v>
      </c>
      <c r="Z53" s="9">
        <f>Z38</f>
        <v>250000</v>
      </c>
      <c r="AA53" s="9">
        <f>AA38</f>
        <v>250000</v>
      </c>
      <c r="AB53" s="9">
        <f>AB38</f>
        <v>250000</v>
      </c>
    </row>
    <row r="54" spans="3:28" x14ac:dyDescent="0.2">
      <c r="D54" s="3" t="s">
        <v>4</v>
      </c>
      <c r="E54" s="28">
        <f>E39</f>
        <v>3</v>
      </c>
      <c r="F54" s="28">
        <f>F39</f>
        <v>3</v>
      </c>
      <c r="G54" s="28">
        <f>G39</f>
        <v>3</v>
      </c>
      <c r="H54" s="28">
        <f>H39</f>
        <v>3</v>
      </c>
      <c r="I54" s="28">
        <f>I39</f>
        <v>3</v>
      </c>
      <c r="J54" s="28">
        <f>J39</f>
        <v>3</v>
      </c>
      <c r="K54" s="28">
        <f>K39</f>
        <v>3</v>
      </c>
      <c r="L54" s="28">
        <f>L39</f>
        <v>3</v>
      </c>
      <c r="M54" s="28">
        <f>M39</f>
        <v>3</v>
      </c>
      <c r="N54" s="28">
        <f>N39</f>
        <v>3</v>
      </c>
      <c r="O54" s="28">
        <f>O39</f>
        <v>3</v>
      </c>
      <c r="P54" s="28">
        <f>P39</f>
        <v>3</v>
      </c>
      <c r="Q54" s="28">
        <f>Q39</f>
        <v>3</v>
      </c>
      <c r="R54" s="28">
        <f>R39</f>
        <v>3</v>
      </c>
      <c r="S54" s="28">
        <f>S39</f>
        <v>3</v>
      </c>
      <c r="T54" s="28">
        <f>T39</f>
        <v>3</v>
      </c>
      <c r="U54" s="28">
        <f>U39</f>
        <v>3</v>
      </c>
      <c r="V54" s="28">
        <f>V39</f>
        <v>3</v>
      </c>
      <c r="W54" s="28">
        <f>W39</f>
        <v>3</v>
      </c>
      <c r="X54" s="28">
        <f>X39</f>
        <v>3</v>
      </c>
      <c r="Y54" s="28">
        <f>Y39</f>
        <v>3</v>
      </c>
      <c r="Z54" s="28">
        <f>Z39</f>
        <v>3</v>
      </c>
      <c r="AA54" s="28">
        <f>AA39</f>
        <v>3</v>
      </c>
      <c r="AB54" s="28">
        <f>AB39</f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Аноним</dc:creator>
  <cp:lastModifiedBy>User</cp:lastModifiedBy>
  <dcterms:created xsi:type="dcterms:W3CDTF">2015-01-20T14:58:22Z</dcterms:created>
  <dcterms:modified xsi:type="dcterms:W3CDTF">2015-01-25T16:58:51Z</dcterms:modified>
</cp:coreProperties>
</file>