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5" yWindow="15" windowWidth="24195" windowHeight="12285" activeTab="3"/>
  </bookViews>
  <sheets>
    <sheet name="Контроль двери" sheetId="1" r:id="rId1"/>
    <sheet name="Кто пришло до 8 30" sheetId="2" r:id="rId2"/>
    <sheet name="Кто пришёл после 9 00" sheetId="3" r:id="rId3"/>
    <sheet name="Кто сколько раз отметился" sheetId="4" r:id="rId4"/>
  </sheets>
  <definedNames>
    <definedName name="_xlnm._FilterDatabase" localSheetId="0" hidden="1">'Контроль двери'!$A$1:$I$51</definedName>
    <definedName name="Данные">OFFSET('Контроль двери'!$A$3,,,COUNTA('Контроль двери'!$A:$A)-2,11)</definedName>
  </definedNames>
  <calcPr calcId="145621"/>
  <pivotCaches>
    <pivotCache cacheId="9" r:id="rId5"/>
  </pivotCaches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4" i="1"/>
  <c r="D5" i="4" l="1"/>
  <c r="D6" i="4"/>
  <c r="D4" i="4"/>
</calcChain>
</file>

<file path=xl/sharedStrings.xml><?xml version="1.0" encoding="utf-8"?>
<sst xmlns="http://schemas.openxmlformats.org/spreadsheetml/2006/main" count="458" uniqueCount="23">
  <si>
    <t>Наименование</t>
  </si>
  <si>
    <t>контроль вход</t>
  </si>
  <si>
    <t>Дата/Время</t>
  </si>
  <si>
    <t>Фамилия</t>
  </si>
  <si>
    <t>Имя</t>
  </si>
  <si>
    <t>Отчество</t>
  </si>
  <si>
    <t>Должность</t>
  </si>
  <si>
    <t>Событие</t>
  </si>
  <si>
    <t>Зона доступа</t>
  </si>
  <si>
    <t>Направление</t>
  </si>
  <si>
    <t>Доступ предоставлен</t>
  </si>
  <si>
    <t>вход</t>
  </si>
  <si>
    <t>Петров</t>
  </si>
  <si>
    <t>Иванов</t>
  </si>
  <si>
    <t>Сидоров</t>
  </si>
  <si>
    <t>Время</t>
  </si>
  <si>
    <t>Дата</t>
  </si>
  <si>
    <t xml:space="preserve">Фамилия (общий список) </t>
  </si>
  <si>
    <t>Число = количество отметок за месяц, 0 не отмечались</t>
  </si>
  <si>
    <t>Уникальная дата</t>
  </si>
  <si>
    <t>Общий итог</t>
  </si>
  <si>
    <t>Сумма по полю Уникальная дата</t>
  </si>
  <si>
    <t>янв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</si>
</sst>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2" fontId="0" fillId="0" borderId="0" xfId="0" applyNumberFormat="1"/>
    <xf numFmtId="0" fontId="0" fillId="0" borderId="0" xfId="0" applyAlignment="1">
      <alignment vertical="center"/>
    </xf>
    <xf numFmtId="21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031.40653310185" createdVersion="4" refreshedVersion="4" minRefreshableVersion="3" recordCount="48">
  <cacheSource type="worksheet">
    <worksheetSource name="Данные"/>
  </cacheSource>
  <cacheFields count="11">
    <cacheField name="Дата/Время" numFmtId="22">
      <sharedItems containsSemiMixedTypes="0" containsNonDate="0" containsDate="1" containsString="0" minDate="2015-01-24T07:38:22" maxDate="2015-01-25T09:02:18" count="32">
        <d v="2015-01-24T07:38:22"/>
        <d v="2015-01-24T07:51:43"/>
        <d v="2015-01-24T08:28:23"/>
        <d v="2015-01-24T08:33:55"/>
        <d v="2015-01-24T08:38:00"/>
        <d v="2015-01-24T08:38:04"/>
        <d v="2015-01-24T08:38:24"/>
        <d v="2015-01-24T08:40:21"/>
        <d v="2015-01-24T08:42:55"/>
        <d v="2015-01-24T08:45:49"/>
        <d v="2015-01-24T08:45:58"/>
        <d v="2015-01-24T08:46:03"/>
        <d v="2015-01-24T08:47:28"/>
        <d v="2015-01-24T08:48:34"/>
        <d v="2015-01-24T08:50:41"/>
        <d v="2015-01-24T09:02:18"/>
        <d v="2015-01-25T07:38:22"/>
        <d v="2015-01-25T07:51:43"/>
        <d v="2015-01-25T08:28:23"/>
        <d v="2015-01-25T08:33:55"/>
        <d v="2015-01-25T08:38:00"/>
        <d v="2015-01-25T08:38:04"/>
        <d v="2015-01-25T08:38:24"/>
        <d v="2015-01-25T08:40:21"/>
        <d v="2015-01-25T08:42:55"/>
        <d v="2015-01-25T08:45:49"/>
        <d v="2015-01-25T08:45:58"/>
        <d v="2015-01-25T08:46:03"/>
        <d v="2015-01-25T08:47:28"/>
        <d v="2015-01-25T08:48:34"/>
        <d v="2015-01-25T08:50:41"/>
        <d v="2015-01-25T09:02:18"/>
      </sharedItems>
    </cacheField>
    <cacheField name="Время" numFmtId="21">
      <sharedItems containsSemiMixedTypes="0" containsNonDate="0" containsDate="1" containsString="0" minDate="1899-12-30T07:38:22" maxDate="1899-12-30T09:02:18" count="16">
        <d v="1899-12-30T07:38:22"/>
        <d v="1899-12-30T07:51:43"/>
        <d v="1899-12-30T08:28:23"/>
        <d v="1899-12-30T08:33:55"/>
        <d v="1899-12-30T08:38:00"/>
        <d v="1899-12-30T08:38:04"/>
        <d v="1899-12-30T08:38:24"/>
        <d v="1899-12-30T08:40:21"/>
        <d v="1899-12-30T08:42:55"/>
        <d v="1899-12-30T08:45:49"/>
        <d v="1899-12-30T08:45:58"/>
        <d v="1899-12-30T08:46:03"/>
        <d v="1899-12-30T08:47:28"/>
        <d v="1899-12-30T08:48:34"/>
        <d v="1899-12-30T08:50:41"/>
        <d v="1899-12-30T09:02:18"/>
      </sharedItems>
    </cacheField>
    <cacheField name="Фамилия" numFmtId="0">
      <sharedItems count="3">
        <s v="Петров"/>
        <s v="Иванов"/>
        <s v="Сидоров"/>
      </sharedItems>
    </cacheField>
    <cacheField name="Имя" numFmtId="0">
      <sharedItems count="3">
        <s v="Петров"/>
        <s v="Иванов"/>
        <s v="Сидоров"/>
      </sharedItems>
    </cacheField>
    <cacheField name="Отчество" numFmtId="0">
      <sharedItems/>
    </cacheField>
    <cacheField name="Должность" numFmtId="0">
      <sharedItems containsNonDate="0" containsString="0" containsBlank="1"/>
    </cacheField>
    <cacheField name="Событие" numFmtId="0">
      <sharedItems/>
    </cacheField>
    <cacheField name="Зона доступа" numFmtId="0">
      <sharedItems containsSemiMixedTypes="0" containsString="0" containsNumber="1" containsInteger="1" minValue="1" maxValue="1"/>
    </cacheField>
    <cacheField name="Направление" numFmtId="0">
      <sharedItems/>
    </cacheField>
    <cacheField name="Дата" numFmtId="14">
      <sharedItems containsSemiMixedTypes="0" containsNonDate="0" containsDate="1" containsString="0" minDate="2015-01-24T00:00:00" maxDate="2015-01-26T00:00:00" count="2">
        <d v="2015-01-24T00:00:00"/>
        <d v="2015-01-25T00:00:00"/>
      </sharedItems>
      <fieldGroup base="9">
        <rangePr groupBy="months" startDate="2015-01-24T00:00:00" endDate="2015-01-26T00:00:00"/>
        <groupItems count="14">
          <s v="&lt;24.01.2015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6.01.2015"/>
        </groupItems>
      </fieldGroup>
    </cacheField>
    <cacheField name="Уникальная дата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x v="0"/>
    <x v="0"/>
    <x v="0"/>
    <x v="0"/>
    <s v="Петров"/>
    <m/>
    <s v="Доступ предоставлен"/>
    <n v="1"/>
    <s v="вход"/>
    <x v="0"/>
    <n v="1"/>
  </r>
  <r>
    <x v="1"/>
    <x v="1"/>
    <x v="1"/>
    <x v="1"/>
    <s v="Иванов"/>
    <m/>
    <s v="Доступ предоставлен"/>
    <n v="1"/>
    <s v="вход"/>
    <x v="0"/>
    <n v="1"/>
  </r>
  <r>
    <x v="2"/>
    <x v="2"/>
    <x v="2"/>
    <x v="2"/>
    <s v="Сидоров"/>
    <m/>
    <s v="Доступ предоставлен"/>
    <n v="1"/>
    <s v="вход"/>
    <x v="0"/>
    <n v="1"/>
  </r>
  <r>
    <x v="3"/>
    <x v="3"/>
    <x v="2"/>
    <x v="1"/>
    <s v="Сидоров"/>
    <m/>
    <s v="Доступ предоставлен"/>
    <n v="1"/>
    <s v="вход"/>
    <x v="0"/>
    <n v="0"/>
  </r>
  <r>
    <x v="4"/>
    <x v="4"/>
    <x v="0"/>
    <x v="0"/>
    <s v="Петров"/>
    <m/>
    <s v="Доступ предоставлен"/>
    <n v="1"/>
    <s v="вход"/>
    <x v="0"/>
    <n v="0"/>
  </r>
  <r>
    <x v="5"/>
    <x v="5"/>
    <x v="1"/>
    <x v="1"/>
    <s v="Иванов"/>
    <m/>
    <s v="Доступ предоставлен"/>
    <n v="1"/>
    <s v="вход"/>
    <x v="0"/>
    <n v="0"/>
  </r>
  <r>
    <x v="6"/>
    <x v="6"/>
    <x v="2"/>
    <x v="2"/>
    <s v="Сидоров"/>
    <m/>
    <s v="Доступ предоставлен"/>
    <n v="1"/>
    <s v="вход"/>
    <x v="0"/>
    <n v="0"/>
  </r>
  <r>
    <x v="7"/>
    <x v="7"/>
    <x v="0"/>
    <x v="0"/>
    <s v="Петров"/>
    <m/>
    <s v="Доступ предоставлен"/>
    <n v="1"/>
    <s v="вход"/>
    <x v="0"/>
    <n v="0"/>
  </r>
  <r>
    <x v="8"/>
    <x v="8"/>
    <x v="1"/>
    <x v="1"/>
    <s v="Иванов"/>
    <m/>
    <s v="Доступ предоставлен"/>
    <n v="1"/>
    <s v="вход"/>
    <x v="0"/>
    <n v="0"/>
  </r>
  <r>
    <x v="9"/>
    <x v="9"/>
    <x v="2"/>
    <x v="2"/>
    <s v="Сидоров"/>
    <m/>
    <s v="Доступ предоставлен"/>
    <n v="1"/>
    <s v="вход"/>
    <x v="0"/>
    <n v="0"/>
  </r>
  <r>
    <x v="10"/>
    <x v="10"/>
    <x v="2"/>
    <x v="2"/>
    <s v="Сидоров"/>
    <m/>
    <s v="Доступ предоставлен"/>
    <n v="1"/>
    <s v="вход"/>
    <x v="0"/>
    <n v="0"/>
  </r>
  <r>
    <x v="11"/>
    <x v="11"/>
    <x v="2"/>
    <x v="2"/>
    <s v="Сидоров"/>
    <m/>
    <s v="Доступ предоставлен"/>
    <n v="1"/>
    <s v="вход"/>
    <x v="0"/>
    <n v="0"/>
  </r>
  <r>
    <x v="12"/>
    <x v="12"/>
    <x v="2"/>
    <x v="2"/>
    <s v="Сидоров"/>
    <m/>
    <s v="Доступ предоставлен"/>
    <n v="1"/>
    <s v="вход"/>
    <x v="0"/>
    <n v="0"/>
  </r>
  <r>
    <x v="13"/>
    <x v="13"/>
    <x v="0"/>
    <x v="0"/>
    <s v="Петров"/>
    <m/>
    <s v="Доступ предоставлен"/>
    <n v="1"/>
    <s v="вход"/>
    <x v="0"/>
    <n v="0"/>
  </r>
  <r>
    <x v="14"/>
    <x v="14"/>
    <x v="1"/>
    <x v="1"/>
    <s v="Иванов"/>
    <m/>
    <s v="Доступ предоставлен"/>
    <n v="1"/>
    <s v="вход"/>
    <x v="0"/>
    <n v="0"/>
  </r>
  <r>
    <x v="15"/>
    <x v="15"/>
    <x v="2"/>
    <x v="2"/>
    <s v="Сидоров"/>
    <m/>
    <s v="Доступ предоставлен"/>
    <n v="1"/>
    <s v="вход"/>
    <x v="0"/>
    <n v="0"/>
  </r>
  <r>
    <x v="16"/>
    <x v="0"/>
    <x v="0"/>
    <x v="0"/>
    <s v="Петров"/>
    <m/>
    <s v="Доступ предоставлен"/>
    <n v="1"/>
    <s v="вход"/>
    <x v="1"/>
    <n v="1"/>
  </r>
  <r>
    <x v="17"/>
    <x v="1"/>
    <x v="1"/>
    <x v="1"/>
    <s v="Иванов"/>
    <m/>
    <s v="Доступ предоставлен"/>
    <n v="1"/>
    <s v="вход"/>
    <x v="1"/>
    <n v="1"/>
  </r>
  <r>
    <x v="18"/>
    <x v="2"/>
    <x v="2"/>
    <x v="1"/>
    <s v="Сидоров"/>
    <m/>
    <s v="Доступ предоставлен"/>
    <n v="1"/>
    <s v="вход"/>
    <x v="1"/>
    <n v="1"/>
  </r>
  <r>
    <x v="19"/>
    <x v="3"/>
    <x v="2"/>
    <x v="2"/>
    <s v="Сидоров"/>
    <m/>
    <s v="Доступ предоставлен"/>
    <n v="1"/>
    <s v="вход"/>
    <x v="1"/>
    <n v="0"/>
  </r>
  <r>
    <x v="20"/>
    <x v="4"/>
    <x v="0"/>
    <x v="0"/>
    <s v="Петров"/>
    <m/>
    <s v="Доступ предоставлен"/>
    <n v="1"/>
    <s v="вход"/>
    <x v="1"/>
    <n v="0"/>
  </r>
  <r>
    <x v="21"/>
    <x v="5"/>
    <x v="1"/>
    <x v="1"/>
    <s v="Иванов"/>
    <m/>
    <s v="Доступ предоставлен"/>
    <n v="1"/>
    <s v="вход"/>
    <x v="1"/>
    <n v="0"/>
  </r>
  <r>
    <x v="22"/>
    <x v="6"/>
    <x v="2"/>
    <x v="2"/>
    <s v="Сидоров"/>
    <m/>
    <s v="Доступ предоставлен"/>
    <n v="1"/>
    <s v="вход"/>
    <x v="1"/>
    <n v="0"/>
  </r>
  <r>
    <x v="23"/>
    <x v="7"/>
    <x v="0"/>
    <x v="0"/>
    <s v="Петров"/>
    <m/>
    <s v="Доступ предоставлен"/>
    <n v="1"/>
    <s v="вход"/>
    <x v="1"/>
    <n v="0"/>
  </r>
  <r>
    <x v="24"/>
    <x v="8"/>
    <x v="1"/>
    <x v="1"/>
    <s v="Иванов"/>
    <m/>
    <s v="Доступ предоставлен"/>
    <n v="1"/>
    <s v="вход"/>
    <x v="1"/>
    <n v="0"/>
  </r>
  <r>
    <x v="25"/>
    <x v="9"/>
    <x v="2"/>
    <x v="2"/>
    <s v="Сидоров"/>
    <m/>
    <s v="Доступ предоставлен"/>
    <n v="1"/>
    <s v="вход"/>
    <x v="1"/>
    <n v="0"/>
  </r>
  <r>
    <x v="26"/>
    <x v="10"/>
    <x v="2"/>
    <x v="2"/>
    <s v="Сидоров"/>
    <m/>
    <s v="Доступ предоставлен"/>
    <n v="1"/>
    <s v="вход"/>
    <x v="1"/>
    <n v="0"/>
  </r>
  <r>
    <x v="27"/>
    <x v="11"/>
    <x v="2"/>
    <x v="2"/>
    <s v="Сидоров"/>
    <m/>
    <s v="Доступ предоставлен"/>
    <n v="1"/>
    <s v="вход"/>
    <x v="1"/>
    <n v="0"/>
  </r>
  <r>
    <x v="28"/>
    <x v="12"/>
    <x v="2"/>
    <x v="2"/>
    <s v="Сидоров"/>
    <m/>
    <s v="Доступ предоставлен"/>
    <n v="1"/>
    <s v="вход"/>
    <x v="1"/>
    <n v="0"/>
  </r>
  <r>
    <x v="29"/>
    <x v="13"/>
    <x v="0"/>
    <x v="0"/>
    <s v="Петров"/>
    <m/>
    <s v="Доступ предоставлен"/>
    <n v="1"/>
    <s v="вход"/>
    <x v="1"/>
    <n v="0"/>
  </r>
  <r>
    <x v="30"/>
    <x v="14"/>
    <x v="1"/>
    <x v="1"/>
    <s v="Иванов"/>
    <m/>
    <s v="Доступ предоставлен"/>
    <n v="1"/>
    <s v="вход"/>
    <x v="1"/>
    <n v="0"/>
  </r>
  <r>
    <x v="31"/>
    <x v="15"/>
    <x v="2"/>
    <x v="2"/>
    <s v="Сидоров"/>
    <m/>
    <s v="Доступ предоставлен"/>
    <n v="1"/>
    <s v="вход"/>
    <x v="1"/>
    <n v="0"/>
  </r>
  <r>
    <x v="16"/>
    <x v="0"/>
    <x v="0"/>
    <x v="0"/>
    <s v="Петров"/>
    <m/>
    <s v="Доступ предоставлен"/>
    <n v="1"/>
    <s v="вход"/>
    <x v="1"/>
    <n v="0"/>
  </r>
  <r>
    <x v="17"/>
    <x v="1"/>
    <x v="1"/>
    <x v="1"/>
    <s v="Иванов"/>
    <m/>
    <s v="Доступ предоставлен"/>
    <n v="1"/>
    <s v="вход"/>
    <x v="1"/>
    <n v="0"/>
  </r>
  <r>
    <x v="18"/>
    <x v="2"/>
    <x v="2"/>
    <x v="2"/>
    <s v="Сидоров"/>
    <m/>
    <s v="Доступ предоставлен"/>
    <n v="1"/>
    <s v="вход"/>
    <x v="1"/>
    <n v="0"/>
  </r>
  <r>
    <x v="19"/>
    <x v="3"/>
    <x v="2"/>
    <x v="2"/>
    <s v="Сидоров"/>
    <m/>
    <s v="Доступ предоставлен"/>
    <n v="1"/>
    <s v="вход"/>
    <x v="1"/>
    <n v="0"/>
  </r>
  <r>
    <x v="20"/>
    <x v="4"/>
    <x v="0"/>
    <x v="0"/>
    <s v="Петров"/>
    <m/>
    <s v="Доступ предоставлен"/>
    <n v="1"/>
    <s v="вход"/>
    <x v="1"/>
    <n v="0"/>
  </r>
  <r>
    <x v="21"/>
    <x v="5"/>
    <x v="1"/>
    <x v="1"/>
    <s v="Иванов"/>
    <m/>
    <s v="Доступ предоставлен"/>
    <n v="1"/>
    <s v="вход"/>
    <x v="1"/>
    <n v="0"/>
  </r>
  <r>
    <x v="22"/>
    <x v="6"/>
    <x v="2"/>
    <x v="2"/>
    <s v="Сидоров"/>
    <m/>
    <s v="Доступ предоставлен"/>
    <n v="1"/>
    <s v="вход"/>
    <x v="1"/>
    <n v="0"/>
  </r>
  <r>
    <x v="23"/>
    <x v="7"/>
    <x v="0"/>
    <x v="0"/>
    <s v="Петров"/>
    <m/>
    <s v="Доступ предоставлен"/>
    <n v="1"/>
    <s v="вход"/>
    <x v="1"/>
    <n v="0"/>
  </r>
  <r>
    <x v="24"/>
    <x v="8"/>
    <x v="1"/>
    <x v="1"/>
    <s v="Иванов"/>
    <m/>
    <s v="Доступ предоставлен"/>
    <n v="1"/>
    <s v="вход"/>
    <x v="1"/>
    <n v="0"/>
  </r>
  <r>
    <x v="25"/>
    <x v="9"/>
    <x v="2"/>
    <x v="2"/>
    <s v="Сидоров"/>
    <m/>
    <s v="Доступ предоставлен"/>
    <n v="1"/>
    <s v="вход"/>
    <x v="1"/>
    <n v="0"/>
  </r>
  <r>
    <x v="26"/>
    <x v="10"/>
    <x v="2"/>
    <x v="2"/>
    <s v="Сидоров"/>
    <m/>
    <s v="Доступ предоставлен"/>
    <n v="1"/>
    <s v="вход"/>
    <x v="1"/>
    <n v="0"/>
  </r>
  <r>
    <x v="27"/>
    <x v="11"/>
    <x v="2"/>
    <x v="2"/>
    <s v="Сидоров"/>
    <m/>
    <s v="Доступ предоставлен"/>
    <n v="1"/>
    <s v="вход"/>
    <x v="1"/>
    <n v="0"/>
  </r>
  <r>
    <x v="28"/>
    <x v="12"/>
    <x v="2"/>
    <x v="2"/>
    <s v="Сидоров"/>
    <m/>
    <s v="Доступ предоставлен"/>
    <n v="1"/>
    <s v="вход"/>
    <x v="1"/>
    <n v="0"/>
  </r>
  <r>
    <x v="29"/>
    <x v="13"/>
    <x v="0"/>
    <x v="0"/>
    <s v="Петров"/>
    <m/>
    <s v="Доступ предоставлен"/>
    <n v="1"/>
    <s v="вход"/>
    <x v="1"/>
    <n v="0"/>
  </r>
  <r>
    <x v="30"/>
    <x v="14"/>
    <x v="1"/>
    <x v="1"/>
    <s v="Иванов"/>
    <m/>
    <s v="Доступ предоставлен"/>
    <n v="1"/>
    <s v="вход"/>
    <x v="1"/>
    <n v="0"/>
  </r>
  <r>
    <x v="31"/>
    <x v="15"/>
    <x v="2"/>
    <x v="2"/>
    <s v="Сидоров"/>
    <m/>
    <s v="Доступ предоставлен"/>
    <n v="1"/>
    <s v="вход"/>
    <x v="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9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L3:N10" firstHeaderRow="1" firstDataRow="1" firstDataCol="3"/>
  <pivotFields count="11">
    <pivotField axis="axisRow" compact="0" numFmtId="22" outline="0" showAll="0" defaultSubtota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</items>
    </pivotField>
    <pivotField axis="axisRow" compact="0" numFmtId="21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axis="axisRow" compact="0" outline="0" showAll="0" defaultSubtotal="0">
      <items count="3">
        <item x="2"/>
        <item x="1"/>
        <item x="0"/>
      </items>
    </pivotField>
    <pivotField compact="0" outline="0" showAll="0" defaultSubtotal="0">
      <items count="3">
        <item x="2"/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4" outline="0" showAll="0" defaultSubtotal="0"/>
    <pivotField compact="0" outline="0" showAll="0" defaultSubtotal="0"/>
  </pivotFields>
  <rowFields count="3">
    <field x="0"/>
    <field x="1"/>
    <field x="2"/>
  </rowFields>
  <rowItems count="7">
    <i>
      <x/>
      <x/>
      <x v="2"/>
    </i>
    <i>
      <x v="1"/>
      <x v="1"/>
      <x v="1"/>
    </i>
    <i>
      <x v="2"/>
      <x v="2"/>
      <x/>
    </i>
    <i>
      <x v="16"/>
      <x/>
      <x v="2"/>
    </i>
    <i>
      <x v="17"/>
      <x v="1"/>
      <x v="1"/>
    </i>
    <i>
      <x v="18"/>
      <x v="2"/>
      <x/>
    </i>
    <i t="grand">
      <x/>
    </i>
  </rowItems>
  <colItems count="1">
    <i/>
  </colItems>
  <pivotTableStyleInfo name="PivotStyleLight16" showRowHeaders="1" showColHeaders="1" showRowStripes="0" showColStripes="0" showLastColumn="1"/>
  <filters count="1">
    <filter fld="1" type="dateOlderThan" evalOrder="-1" id="1">
      <autoFilter ref="A1">
        <filterColumn colId="0">
          <customFilters>
            <customFilter operator="lessThan" val="0.35416666666666669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3" cacheId="9" applyNumberFormats="0" applyBorderFormats="0" applyFontFormats="0" applyPatternFormats="0" applyAlignmentFormats="0" applyWidthHeightFormats="1" dataCaption="Значения" updatedVersion="4" minRefreshableVersion="3" showDrill="0" useAutoFormatting="1" itemPrintTitles="1" createdVersion="4" indent="0" compact="0" compactData="0" multipleFieldFilters="0">
  <location ref="K3:M6" firstHeaderRow="1" firstDataRow="1" firstDataCol="3"/>
  <pivotFields count="11">
    <pivotField axis="axisRow" compact="0" numFmtId="22" outline="0" showAll="0" defaultSubtota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</items>
    </pivotField>
    <pivotField axis="axisRow" compact="0" numFmtId="21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axis="axisRow" compact="0" outline="0" showAll="0" defaultSubtotal="0">
      <items count="3">
        <item x="2"/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4" outline="0" showAll="0" defaultSubtotal="0"/>
    <pivotField compact="0" outline="0" showAll="0" defaultSubtotal="0"/>
  </pivotFields>
  <rowFields count="3">
    <field x="0"/>
    <field x="1"/>
    <field x="2"/>
  </rowFields>
  <rowItems count="3">
    <i>
      <x v="15"/>
      <x v="15"/>
      <x/>
    </i>
    <i>
      <x v="31"/>
      <x v="15"/>
      <x/>
    </i>
    <i t="grand">
      <x/>
    </i>
  </rowItems>
  <colItems count="1">
    <i/>
  </colItems>
  <pivotTableStyleInfo name="PivotStyleLight16" showRowHeaders="1" showColHeaders="1" showRowStripes="0" showColStripes="0" showLastColumn="1"/>
  <filters count="1">
    <filter fld="1" type="dateNewerThan" evalOrder="-1" id="1">
      <autoFilter ref="A1">
        <filterColumn colId="0">
          <customFilters>
            <customFilter operator="greaterThan" val="0.375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1" cacheId="9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F3:H7" firstHeaderRow="1" firstDataRow="1" firstDataCol="2"/>
  <pivotFields count="11">
    <pivotField compact="0" numFmtId="22" outline="0" showAll="0" defaultSubtota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</items>
    </pivotField>
    <pivotField compact="0" numFmtId="21" outline="0" showAll="0" defaultSubtotal="0"/>
    <pivotField axis="axisRow" compact="0" outline="0" showAll="0" defaultSubtotal="0">
      <items count="3">
        <item x="2"/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dataField="1" compact="0" outline="0" showAll="0" defaultSubtotal="0"/>
  </pivotFields>
  <rowFields count="2">
    <field x="9"/>
    <field x="2"/>
  </rowFields>
  <rowItems count="4">
    <i>
      <x v="1"/>
      <x/>
    </i>
    <i r="1">
      <x v="1"/>
    </i>
    <i r="1">
      <x v="2"/>
    </i>
    <i t="grand">
      <x/>
    </i>
  </rowItems>
  <colItems count="1">
    <i/>
  </colItems>
  <dataFields count="1">
    <dataField name="Сумма по полю Уникальная дата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J3" sqref="J3:K3"/>
    </sheetView>
  </sheetViews>
  <sheetFormatPr defaultRowHeight="15" x14ac:dyDescent="0.25"/>
  <cols>
    <col min="1" max="2" width="15.140625" customWidth="1"/>
    <col min="3" max="3" width="14.85546875" customWidth="1"/>
    <col min="4" max="4" width="13.85546875" customWidth="1"/>
    <col min="5" max="5" width="17.85546875" customWidth="1"/>
    <col min="7" max="7" width="16.28515625" customWidth="1"/>
    <col min="9" max="9" width="13.42578125" bestFit="1" customWidth="1"/>
    <col min="10" max="10" width="11.5703125" customWidth="1"/>
    <col min="11" max="11" width="18.140625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3" spans="1:11" x14ac:dyDescent="0.25">
      <c r="A3" t="s">
        <v>2</v>
      </c>
      <c r="B3" t="s">
        <v>15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s="7" t="s">
        <v>16</v>
      </c>
      <c r="K3" s="7" t="s">
        <v>19</v>
      </c>
    </row>
    <row r="4" spans="1:11" x14ac:dyDescent="0.25">
      <c r="A4" s="1">
        <v>42028.318310185183</v>
      </c>
      <c r="B4" s="3">
        <v>0.31831018518518522</v>
      </c>
      <c r="C4" s="2" t="s">
        <v>12</v>
      </c>
      <c r="D4" s="2" t="s">
        <v>12</v>
      </c>
      <c r="E4" s="2" t="s">
        <v>12</v>
      </c>
      <c r="G4" t="s">
        <v>10</v>
      </c>
      <c r="H4">
        <v>1</v>
      </c>
      <c r="I4" t="s">
        <v>11</v>
      </c>
      <c r="J4" s="4">
        <f>TRUNC(A4)</f>
        <v>42028</v>
      </c>
      <c r="K4">
        <f>--(COUNTIFS($J$4:J4,J4,$C$4:C4,C4)=1)</f>
        <v>1</v>
      </c>
    </row>
    <row r="5" spans="1:11" x14ac:dyDescent="0.25">
      <c r="A5" s="1">
        <v>42028.327581018515</v>
      </c>
      <c r="B5" s="3">
        <v>0.32758101851851851</v>
      </c>
      <c r="C5" s="2" t="s">
        <v>13</v>
      </c>
      <c r="D5" s="2" t="s">
        <v>13</v>
      </c>
      <c r="E5" s="2" t="s">
        <v>13</v>
      </c>
      <c r="G5" t="s">
        <v>10</v>
      </c>
      <c r="H5">
        <v>1</v>
      </c>
      <c r="I5" t="s">
        <v>11</v>
      </c>
      <c r="J5" s="4">
        <f t="shared" ref="J5:J51" si="0">TRUNC(A5)</f>
        <v>42028</v>
      </c>
      <c r="K5">
        <f>--(COUNTIFS($J$4:J5,J5,$C$4:C5,C5)=1)</f>
        <v>1</v>
      </c>
    </row>
    <row r="6" spans="1:11" x14ac:dyDescent="0.25">
      <c r="A6" s="1">
        <v>42028.353043981479</v>
      </c>
      <c r="B6" s="3">
        <v>0.35304398148148147</v>
      </c>
      <c r="C6" s="2" t="s">
        <v>14</v>
      </c>
      <c r="D6" s="2" t="s">
        <v>14</v>
      </c>
      <c r="E6" s="2" t="s">
        <v>14</v>
      </c>
      <c r="G6" t="s">
        <v>10</v>
      </c>
      <c r="H6">
        <v>1</v>
      </c>
      <c r="I6" t="s">
        <v>11</v>
      </c>
      <c r="J6" s="4">
        <f t="shared" si="0"/>
        <v>42028</v>
      </c>
      <c r="K6">
        <f>--(COUNTIFS($J$4:J6,J6,$C$4:C6,C6)=1)</f>
        <v>1</v>
      </c>
    </row>
    <row r="7" spans="1:11" x14ac:dyDescent="0.25">
      <c r="A7" s="1">
        <v>42028.356886574074</v>
      </c>
      <c r="B7" s="3">
        <v>0.35688657407407409</v>
      </c>
      <c r="C7" s="2" t="s">
        <v>14</v>
      </c>
      <c r="D7" s="2" t="s">
        <v>13</v>
      </c>
      <c r="E7" s="2" t="s">
        <v>14</v>
      </c>
      <c r="G7" t="s">
        <v>10</v>
      </c>
      <c r="H7">
        <v>1</v>
      </c>
      <c r="I7" t="s">
        <v>11</v>
      </c>
      <c r="J7" s="4">
        <f t="shared" si="0"/>
        <v>42028</v>
      </c>
      <c r="K7">
        <f>--(COUNTIFS($J$4:J7,J7,$C$4:C7,C7)=1)</f>
        <v>0</v>
      </c>
    </row>
    <row r="8" spans="1:11" x14ac:dyDescent="0.25">
      <c r="A8" s="1">
        <v>42028.359722222223</v>
      </c>
      <c r="B8" s="3">
        <v>0.35972222222222222</v>
      </c>
      <c r="C8" s="2" t="s">
        <v>12</v>
      </c>
      <c r="D8" s="2" t="s">
        <v>12</v>
      </c>
      <c r="E8" s="2" t="s">
        <v>12</v>
      </c>
      <c r="G8" t="s">
        <v>10</v>
      </c>
      <c r="H8">
        <v>1</v>
      </c>
      <c r="I8" t="s">
        <v>11</v>
      </c>
      <c r="J8" s="4">
        <f t="shared" si="0"/>
        <v>42028</v>
      </c>
      <c r="K8">
        <f>--(COUNTIFS($J$4:J8,J8,$C$4:C8,C8)=1)</f>
        <v>0</v>
      </c>
    </row>
    <row r="9" spans="1:11" x14ac:dyDescent="0.25">
      <c r="A9" s="1">
        <v>42028.359768518516</v>
      </c>
      <c r="B9" s="3">
        <v>0.35976851851851849</v>
      </c>
      <c r="C9" s="2" t="s">
        <v>13</v>
      </c>
      <c r="D9" s="2" t="s">
        <v>13</v>
      </c>
      <c r="E9" s="2" t="s">
        <v>13</v>
      </c>
      <c r="G9" t="s">
        <v>10</v>
      </c>
      <c r="H9">
        <v>1</v>
      </c>
      <c r="I9" t="s">
        <v>11</v>
      </c>
      <c r="J9" s="4">
        <f t="shared" si="0"/>
        <v>42028</v>
      </c>
      <c r="K9">
        <f>--(COUNTIFS($J$4:J9,J9,$C$4:C9,C9)=1)</f>
        <v>0</v>
      </c>
    </row>
    <row r="10" spans="1:11" x14ac:dyDescent="0.25">
      <c r="A10" s="1">
        <v>42028.36</v>
      </c>
      <c r="B10" s="3">
        <v>0.36000000000000004</v>
      </c>
      <c r="C10" s="2" t="s">
        <v>14</v>
      </c>
      <c r="D10" s="2" t="s">
        <v>14</v>
      </c>
      <c r="E10" s="2" t="s">
        <v>14</v>
      </c>
      <c r="G10" t="s">
        <v>10</v>
      </c>
      <c r="H10">
        <v>1</v>
      </c>
      <c r="I10" t="s">
        <v>11</v>
      </c>
      <c r="J10" s="4">
        <f t="shared" si="0"/>
        <v>42028</v>
      </c>
      <c r="K10">
        <f>--(COUNTIFS($J$4:J10,J10,$C$4:C10,C10)=1)</f>
        <v>0</v>
      </c>
    </row>
    <row r="11" spans="1:11" x14ac:dyDescent="0.25">
      <c r="A11" s="1">
        <v>42028.361354166664</v>
      </c>
      <c r="B11" s="3">
        <v>0.36135416666666664</v>
      </c>
      <c r="C11" s="2" t="s">
        <v>12</v>
      </c>
      <c r="D11" s="2" t="s">
        <v>12</v>
      </c>
      <c r="E11" s="2" t="s">
        <v>12</v>
      </c>
      <c r="G11" t="s">
        <v>10</v>
      </c>
      <c r="H11">
        <v>1</v>
      </c>
      <c r="I11" t="s">
        <v>11</v>
      </c>
      <c r="J11" s="4">
        <f t="shared" si="0"/>
        <v>42028</v>
      </c>
      <c r="K11">
        <f>--(COUNTIFS($J$4:J11,J11,$C$4:C11,C11)=1)</f>
        <v>0</v>
      </c>
    </row>
    <row r="12" spans="1:11" x14ac:dyDescent="0.25">
      <c r="A12" s="1">
        <v>42028.363136574073</v>
      </c>
      <c r="B12" s="3">
        <v>0.36313657407407413</v>
      </c>
      <c r="C12" s="2" t="s">
        <v>13</v>
      </c>
      <c r="D12" s="2" t="s">
        <v>13</v>
      </c>
      <c r="E12" s="2" t="s">
        <v>13</v>
      </c>
      <c r="G12" t="s">
        <v>10</v>
      </c>
      <c r="H12">
        <v>1</v>
      </c>
      <c r="I12" t="s">
        <v>11</v>
      </c>
      <c r="J12" s="4">
        <f t="shared" si="0"/>
        <v>42028</v>
      </c>
      <c r="K12">
        <f>--(COUNTIFS($J$4:J12,J12,$C$4:C12,C12)=1)</f>
        <v>0</v>
      </c>
    </row>
    <row r="13" spans="1:11" x14ac:dyDescent="0.25">
      <c r="A13" s="1">
        <v>42028.36515046296</v>
      </c>
      <c r="B13" s="3">
        <v>0.36515046296296294</v>
      </c>
      <c r="C13" s="2" t="s">
        <v>14</v>
      </c>
      <c r="D13" s="2" t="s">
        <v>14</v>
      </c>
      <c r="E13" s="2" t="s">
        <v>14</v>
      </c>
      <c r="G13" t="s">
        <v>10</v>
      </c>
      <c r="H13">
        <v>1</v>
      </c>
      <c r="I13" t="s">
        <v>11</v>
      </c>
      <c r="J13" s="4">
        <f t="shared" si="0"/>
        <v>42028</v>
      </c>
      <c r="K13">
        <f>--(COUNTIFS($J$4:J13,J13,$C$4:C13,C13)=1)</f>
        <v>0</v>
      </c>
    </row>
    <row r="14" spans="1:11" x14ac:dyDescent="0.25">
      <c r="A14" s="1">
        <v>42028.365254629629</v>
      </c>
      <c r="B14" s="3">
        <v>0.36525462962962968</v>
      </c>
      <c r="C14" s="2" t="s">
        <v>14</v>
      </c>
      <c r="D14" s="2" t="s">
        <v>14</v>
      </c>
      <c r="E14" s="2" t="s">
        <v>14</v>
      </c>
      <c r="G14" t="s">
        <v>10</v>
      </c>
      <c r="H14">
        <v>1</v>
      </c>
      <c r="I14" t="s">
        <v>11</v>
      </c>
      <c r="J14" s="4">
        <f t="shared" si="0"/>
        <v>42028</v>
      </c>
      <c r="K14">
        <f>--(COUNTIFS($J$4:J14,J14,$C$4:C14,C14)=1)</f>
        <v>0</v>
      </c>
    </row>
    <row r="15" spans="1:11" x14ac:dyDescent="0.25">
      <c r="A15" s="1">
        <v>42028.365312499998</v>
      </c>
      <c r="B15" s="3">
        <v>0.36531249999999998</v>
      </c>
      <c r="C15" s="2" t="s">
        <v>14</v>
      </c>
      <c r="D15" s="2" t="s">
        <v>14</v>
      </c>
      <c r="E15" s="2" t="s">
        <v>14</v>
      </c>
      <c r="G15" t="s">
        <v>10</v>
      </c>
      <c r="H15">
        <v>1</v>
      </c>
      <c r="I15" t="s">
        <v>11</v>
      </c>
      <c r="J15" s="4">
        <f t="shared" si="0"/>
        <v>42028</v>
      </c>
      <c r="K15">
        <f>--(COUNTIFS($J$4:J15,J15,$C$4:C15,C15)=1)</f>
        <v>0</v>
      </c>
    </row>
    <row r="16" spans="1:11" x14ac:dyDescent="0.25">
      <c r="A16" s="1">
        <v>42028.366296296299</v>
      </c>
      <c r="B16" s="3">
        <v>0.36629629629629629</v>
      </c>
      <c r="C16" s="2" t="s">
        <v>14</v>
      </c>
      <c r="D16" s="2" t="s">
        <v>14</v>
      </c>
      <c r="E16" s="2" t="s">
        <v>14</v>
      </c>
      <c r="G16" t="s">
        <v>10</v>
      </c>
      <c r="H16">
        <v>1</v>
      </c>
      <c r="I16" t="s">
        <v>11</v>
      </c>
      <c r="J16" s="4">
        <f t="shared" si="0"/>
        <v>42028</v>
      </c>
      <c r="K16">
        <f>--(COUNTIFS($J$4:J16,J16,$C$4:C16,C16)=1)</f>
        <v>0</v>
      </c>
    </row>
    <row r="17" spans="1:11" x14ac:dyDescent="0.25">
      <c r="A17" s="1">
        <v>42028.367060185185</v>
      </c>
      <c r="B17" s="3">
        <v>0.36706018518518518</v>
      </c>
      <c r="C17" s="2" t="s">
        <v>12</v>
      </c>
      <c r="D17" s="2" t="s">
        <v>12</v>
      </c>
      <c r="E17" s="2" t="s">
        <v>12</v>
      </c>
      <c r="G17" t="s">
        <v>10</v>
      </c>
      <c r="H17">
        <v>1</v>
      </c>
      <c r="I17" t="s">
        <v>11</v>
      </c>
      <c r="J17" s="4">
        <f t="shared" si="0"/>
        <v>42028</v>
      </c>
      <c r="K17">
        <f>--(COUNTIFS($J$4:J17,J17,$C$4:C17,C17)=1)</f>
        <v>0</v>
      </c>
    </row>
    <row r="18" spans="1:11" x14ac:dyDescent="0.25">
      <c r="A18" s="1">
        <v>42028.368530092594</v>
      </c>
      <c r="B18" s="3">
        <v>0.36853009259259256</v>
      </c>
      <c r="C18" s="2" t="s">
        <v>13</v>
      </c>
      <c r="D18" s="2" t="s">
        <v>13</v>
      </c>
      <c r="E18" s="2" t="s">
        <v>13</v>
      </c>
      <c r="G18" t="s">
        <v>10</v>
      </c>
      <c r="H18">
        <v>1</v>
      </c>
      <c r="I18" t="s">
        <v>11</v>
      </c>
      <c r="J18" s="4">
        <f t="shared" si="0"/>
        <v>42028</v>
      </c>
      <c r="K18">
        <f>--(COUNTIFS($J$4:J18,J18,$C$4:C18,C18)=1)</f>
        <v>0</v>
      </c>
    </row>
    <row r="19" spans="1:11" x14ac:dyDescent="0.25">
      <c r="A19" s="1">
        <v>42028.376597222225</v>
      </c>
      <c r="B19" s="3">
        <v>0.37659722222222225</v>
      </c>
      <c r="C19" s="2" t="s">
        <v>14</v>
      </c>
      <c r="D19" s="2" t="s">
        <v>14</v>
      </c>
      <c r="E19" s="2" t="s">
        <v>14</v>
      </c>
      <c r="G19" t="s">
        <v>10</v>
      </c>
      <c r="H19">
        <v>1</v>
      </c>
      <c r="I19" t="s">
        <v>11</v>
      </c>
      <c r="J19" s="4">
        <f t="shared" si="0"/>
        <v>42028</v>
      </c>
      <c r="K19">
        <f>--(COUNTIFS($J$4:J19,J19,$C$4:C19,C19)=1)</f>
        <v>0</v>
      </c>
    </row>
    <row r="20" spans="1:11" x14ac:dyDescent="0.25">
      <c r="A20" s="1">
        <v>42029.318310185183</v>
      </c>
      <c r="B20" s="3">
        <v>0.31831018518518522</v>
      </c>
      <c r="C20" s="2" t="s">
        <v>12</v>
      </c>
      <c r="D20" s="2" t="s">
        <v>12</v>
      </c>
      <c r="E20" s="2" t="s">
        <v>12</v>
      </c>
      <c r="G20" t="s">
        <v>10</v>
      </c>
      <c r="H20">
        <v>1</v>
      </c>
      <c r="I20" t="s">
        <v>11</v>
      </c>
      <c r="J20" s="4">
        <f t="shared" si="0"/>
        <v>42029</v>
      </c>
      <c r="K20">
        <f>--(COUNTIFS($J$4:J20,J20,$C$4:C20,C20)=1)</f>
        <v>1</v>
      </c>
    </row>
    <row r="21" spans="1:11" x14ac:dyDescent="0.25">
      <c r="A21" s="1">
        <v>42029.327581018515</v>
      </c>
      <c r="B21" s="3">
        <v>0.32758101851851851</v>
      </c>
      <c r="C21" s="2" t="s">
        <v>13</v>
      </c>
      <c r="D21" s="2" t="s">
        <v>13</v>
      </c>
      <c r="E21" s="2" t="s">
        <v>13</v>
      </c>
      <c r="G21" t="s">
        <v>10</v>
      </c>
      <c r="H21">
        <v>1</v>
      </c>
      <c r="I21" t="s">
        <v>11</v>
      </c>
      <c r="J21" s="4">
        <f t="shared" si="0"/>
        <v>42029</v>
      </c>
      <c r="K21">
        <f>--(COUNTIFS($J$4:J21,J21,$C$4:C21,C21)=1)</f>
        <v>1</v>
      </c>
    </row>
    <row r="22" spans="1:11" x14ac:dyDescent="0.25">
      <c r="A22" s="1">
        <v>42029.353043981479</v>
      </c>
      <c r="B22" s="3">
        <v>0.35304398148148147</v>
      </c>
      <c r="C22" s="2" t="s">
        <v>14</v>
      </c>
      <c r="D22" s="2" t="s">
        <v>13</v>
      </c>
      <c r="E22" s="2" t="s">
        <v>14</v>
      </c>
      <c r="G22" t="s">
        <v>10</v>
      </c>
      <c r="H22">
        <v>1</v>
      </c>
      <c r="I22" t="s">
        <v>11</v>
      </c>
      <c r="J22" s="4">
        <f t="shared" si="0"/>
        <v>42029</v>
      </c>
      <c r="K22">
        <f>--(COUNTIFS($J$4:J22,J22,$C$4:C22,C22)=1)</f>
        <v>1</v>
      </c>
    </row>
    <row r="23" spans="1:11" x14ac:dyDescent="0.25">
      <c r="A23" s="1">
        <v>42029.356886574074</v>
      </c>
      <c r="B23" s="3">
        <v>0.35688657407407409</v>
      </c>
      <c r="C23" s="2" t="s">
        <v>14</v>
      </c>
      <c r="D23" s="2" t="s">
        <v>14</v>
      </c>
      <c r="E23" s="2" t="s">
        <v>14</v>
      </c>
      <c r="G23" t="s">
        <v>10</v>
      </c>
      <c r="H23">
        <v>1</v>
      </c>
      <c r="I23" t="s">
        <v>11</v>
      </c>
      <c r="J23" s="4">
        <f t="shared" si="0"/>
        <v>42029</v>
      </c>
      <c r="K23">
        <f>--(COUNTIFS($J$4:J23,J23,$C$4:C23,C23)=1)</f>
        <v>0</v>
      </c>
    </row>
    <row r="24" spans="1:11" x14ac:dyDescent="0.25">
      <c r="A24" s="1">
        <v>42029.359722222223</v>
      </c>
      <c r="B24" s="3">
        <v>0.35972222222222222</v>
      </c>
      <c r="C24" s="2" t="s">
        <v>12</v>
      </c>
      <c r="D24" s="2" t="s">
        <v>12</v>
      </c>
      <c r="E24" s="2" t="s">
        <v>12</v>
      </c>
      <c r="G24" t="s">
        <v>10</v>
      </c>
      <c r="H24">
        <v>1</v>
      </c>
      <c r="I24" t="s">
        <v>11</v>
      </c>
      <c r="J24" s="4">
        <f t="shared" si="0"/>
        <v>42029</v>
      </c>
      <c r="K24">
        <f>--(COUNTIFS($J$4:J24,J24,$C$4:C24,C24)=1)</f>
        <v>0</v>
      </c>
    </row>
    <row r="25" spans="1:11" x14ac:dyDescent="0.25">
      <c r="A25" s="1">
        <v>42029.359768518516</v>
      </c>
      <c r="B25" s="3">
        <v>0.35976851851851849</v>
      </c>
      <c r="C25" s="2" t="s">
        <v>13</v>
      </c>
      <c r="D25" s="2" t="s">
        <v>13</v>
      </c>
      <c r="E25" s="2" t="s">
        <v>13</v>
      </c>
      <c r="G25" t="s">
        <v>10</v>
      </c>
      <c r="H25">
        <v>1</v>
      </c>
      <c r="I25" t="s">
        <v>11</v>
      </c>
      <c r="J25" s="4">
        <f t="shared" si="0"/>
        <v>42029</v>
      </c>
      <c r="K25">
        <f>--(COUNTIFS($J$4:J25,J25,$C$4:C25,C25)=1)</f>
        <v>0</v>
      </c>
    </row>
    <row r="26" spans="1:11" x14ac:dyDescent="0.25">
      <c r="A26" s="1">
        <v>42029.36</v>
      </c>
      <c r="B26" s="3">
        <v>0.36000000000000004</v>
      </c>
      <c r="C26" s="2" t="s">
        <v>14</v>
      </c>
      <c r="D26" s="2" t="s">
        <v>14</v>
      </c>
      <c r="E26" s="2" t="s">
        <v>14</v>
      </c>
      <c r="G26" t="s">
        <v>10</v>
      </c>
      <c r="H26">
        <v>1</v>
      </c>
      <c r="I26" t="s">
        <v>11</v>
      </c>
      <c r="J26" s="4">
        <f t="shared" si="0"/>
        <v>42029</v>
      </c>
      <c r="K26">
        <f>--(COUNTIFS($J$4:J26,J26,$C$4:C26,C26)=1)</f>
        <v>0</v>
      </c>
    </row>
    <row r="27" spans="1:11" x14ac:dyDescent="0.25">
      <c r="A27" s="1">
        <v>42029.361354166664</v>
      </c>
      <c r="B27" s="3">
        <v>0.36135416666666664</v>
      </c>
      <c r="C27" s="2" t="s">
        <v>12</v>
      </c>
      <c r="D27" s="2" t="s">
        <v>12</v>
      </c>
      <c r="E27" s="2" t="s">
        <v>12</v>
      </c>
      <c r="G27" t="s">
        <v>10</v>
      </c>
      <c r="H27">
        <v>1</v>
      </c>
      <c r="I27" t="s">
        <v>11</v>
      </c>
      <c r="J27" s="4">
        <f t="shared" si="0"/>
        <v>42029</v>
      </c>
      <c r="K27">
        <f>--(COUNTIFS($J$4:J27,J27,$C$4:C27,C27)=1)</f>
        <v>0</v>
      </c>
    </row>
    <row r="28" spans="1:11" x14ac:dyDescent="0.25">
      <c r="A28" s="1">
        <v>42029.363136574073</v>
      </c>
      <c r="B28" s="3">
        <v>0.36313657407407413</v>
      </c>
      <c r="C28" s="2" t="s">
        <v>13</v>
      </c>
      <c r="D28" s="2" t="s">
        <v>13</v>
      </c>
      <c r="E28" s="2" t="s">
        <v>13</v>
      </c>
      <c r="G28" t="s">
        <v>10</v>
      </c>
      <c r="H28">
        <v>1</v>
      </c>
      <c r="I28" t="s">
        <v>11</v>
      </c>
      <c r="J28" s="4">
        <f t="shared" si="0"/>
        <v>42029</v>
      </c>
      <c r="K28">
        <f>--(COUNTIFS($J$4:J28,J28,$C$4:C28,C28)=1)</f>
        <v>0</v>
      </c>
    </row>
    <row r="29" spans="1:11" x14ac:dyDescent="0.25">
      <c r="A29" s="1">
        <v>42029.36515046296</v>
      </c>
      <c r="B29" s="3">
        <v>0.36515046296296294</v>
      </c>
      <c r="C29" s="2" t="s">
        <v>14</v>
      </c>
      <c r="D29" s="2" t="s">
        <v>14</v>
      </c>
      <c r="E29" s="2" t="s">
        <v>14</v>
      </c>
      <c r="G29" t="s">
        <v>10</v>
      </c>
      <c r="H29">
        <v>1</v>
      </c>
      <c r="I29" t="s">
        <v>11</v>
      </c>
      <c r="J29" s="4">
        <f t="shared" si="0"/>
        <v>42029</v>
      </c>
      <c r="K29">
        <f>--(COUNTIFS($J$4:J29,J29,$C$4:C29,C29)=1)</f>
        <v>0</v>
      </c>
    </row>
    <row r="30" spans="1:11" x14ac:dyDescent="0.25">
      <c r="A30" s="1">
        <v>42029.365254629629</v>
      </c>
      <c r="B30" s="3">
        <v>0.36525462962962968</v>
      </c>
      <c r="C30" s="2" t="s">
        <v>14</v>
      </c>
      <c r="D30" s="2" t="s">
        <v>14</v>
      </c>
      <c r="E30" s="2" t="s">
        <v>14</v>
      </c>
      <c r="G30" t="s">
        <v>10</v>
      </c>
      <c r="H30">
        <v>1</v>
      </c>
      <c r="I30" t="s">
        <v>11</v>
      </c>
      <c r="J30" s="4">
        <f t="shared" si="0"/>
        <v>42029</v>
      </c>
      <c r="K30">
        <f>--(COUNTIFS($J$4:J30,J30,$C$4:C30,C30)=1)</f>
        <v>0</v>
      </c>
    </row>
    <row r="31" spans="1:11" x14ac:dyDescent="0.25">
      <c r="A31" s="1">
        <v>42029.365312499998</v>
      </c>
      <c r="B31" s="3">
        <v>0.36531249999999998</v>
      </c>
      <c r="C31" s="2" t="s">
        <v>14</v>
      </c>
      <c r="D31" s="2" t="s">
        <v>14</v>
      </c>
      <c r="E31" s="2" t="s">
        <v>14</v>
      </c>
      <c r="G31" t="s">
        <v>10</v>
      </c>
      <c r="H31">
        <v>1</v>
      </c>
      <c r="I31" t="s">
        <v>11</v>
      </c>
      <c r="J31" s="4">
        <f t="shared" si="0"/>
        <v>42029</v>
      </c>
      <c r="K31">
        <f>--(COUNTIFS($J$4:J31,J31,$C$4:C31,C31)=1)</f>
        <v>0</v>
      </c>
    </row>
    <row r="32" spans="1:11" x14ac:dyDescent="0.25">
      <c r="A32" s="1">
        <v>42029.366296296299</v>
      </c>
      <c r="B32" s="3">
        <v>0.36629629629629629</v>
      </c>
      <c r="C32" s="2" t="s">
        <v>14</v>
      </c>
      <c r="D32" s="2" t="s">
        <v>14</v>
      </c>
      <c r="E32" s="2" t="s">
        <v>14</v>
      </c>
      <c r="G32" t="s">
        <v>10</v>
      </c>
      <c r="H32">
        <v>1</v>
      </c>
      <c r="I32" t="s">
        <v>11</v>
      </c>
      <c r="J32" s="4">
        <f t="shared" si="0"/>
        <v>42029</v>
      </c>
      <c r="K32">
        <f>--(COUNTIFS($J$4:J32,J32,$C$4:C32,C32)=1)</f>
        <v>0</v>
      </c>
    </row>
    <row r="33" spans="1:11" x14ac:dyDescent="0.25">
      <c r="A33" s="1">
        <v>42029.367060185185</v>
      </c>
      <c r="B33" s="3">
        <v>0.36706018518518518</v>
      </c>
      <c r="C33" s="2" t="s">
        <v>12</v>
      </c>
      <c r="D33" s="2" t="s">
        <v>12</v>
      </c>
      <c r="E33" s="2" t="s">
        <v>12</v>
      </c>
      <c r="G33" t="s">
        <v>10</v>
      </c>
      <c r="H33">
        <v>1</v>
      </c>
      <c r="I33" t="s">
        <v>11</v>
      </c>
      <c r="J33" s="4">
        <f t="shared" si="0"/>
        <v>42029</v>
      </c>
      <c r="K33">
        <f>--(COUNTIFS($J$4:J33,J33,$C$4:C33,C33)=1)</f>
        <v>0</v>
      </c>
    </row>
    <row r="34" spans="1:11" x14ac:dyDescent="0.25">
      <c r="A34" s="1">
        <v>42029.368530092594</v>
      </c>
      <c r="B34" s="3">
        <v>0.36853009259259256</v>
      </c>
      <c r="C34" s="2" t="s">
        <v>13</v>
      </c>
      <c r="D34" s="2" t="s">
        <v>13</v>
      </c>
      <c r="E34" s="2" t="s">
        <v>13</v>
      </c>
      <c r="G34" t="s">
        <v>10</v>
      </c>
      <c r="H34">
        <v>1</v>
      </c>
      <c r="I34" t="s">
        <v>11</v>
      </c>
      <c r="J34" s="4">
        <f t="shared" si="0"/>
        <v>42029</v>
      </c>
      <c r="K34">
        <f>--(COUNTIFS($J$4:J34,J34,$C$4:C34,C34)=1)</f>
        <v>0</v>
      </c>
    </row>
    <row r="35" spans="1:11" x14ac:dyDescent="0.25">
      <c r="A35" s="1">
        <v>42029.376597222225</v>
      </c>
      <c r="B35" s="3">
        <v>0.37659722222222225</v>
      </c>
      <c r="C35" s="2" t="s">
        <v>14</v>
      </c>
      <c r="D35" s="2" t="s">
        <v>14</v>
      </c>
      <c r="E35" s="2" t="s">
        <v>14</v>
      </c>
      <c r="G35" t="s">
        <v>10</v>
      </c>
      <c r="H35">
        <v>1</v>
      </c>
      <c r="I35" t="s">
        <v>11</v>
      </c>
      <c r="J35" s="4">
        <f t="shared" si="0"/>
        <v>42029</v>
      </c>
      <c r="K35">
        <f>--(COUNTIFS($J$4:J35,J35,$C$4:C35,C35)=1)</f>
        <v>0</v>
      </c>
    </row>
    <row r="36" spans="1:11" x14ac:dyDescent="0.25">
      <c r="A36" s="1">
        <v>42029.318310185183</v>
      </c>
      <c r="B36" s="3">
        <v>0.31831018518518522</v>
      </c>
      <c r="C36" s="2" t="s">
        <v>12</v>
      </c>
      <c r="D36" s="2" t="s">
        <v>12</v>
      </c>
      <c r="E36" s="2" t="s">
        <v>12</v>
      </c>
      <c r="G36" t="s">
        <v>10</v>
      </c>
      <c r="H36">
        <v>1</v>
      </c>
      <c r="I36" t="s">
        <v>11</v>
      </c>
      <c r="J36" s="4">
        <f t="shared" si="0"/>
        <v>42029</v>
      </c>
      <c r="K36">
        <f>--(COUNTIFS($J$4:J36,J36,$C$4:C36,C36)=1)</f>
        <v>0</v>
      </c>
    </row>
    <row r="37" spans="1:11" x14ac:dyDescent="0.25">
      <c r="A37" s="1">
        <v>42029.327581018515</v>
      </c>
      <c r="B37" s="3">
        <v>0.32758101851851851</v>
      </c>
      <c r="C37" s="2" t="s">
        <v>13</v>
      </c>
      <c r="D37" s="2" t="s">
        <v>13</v>
      </c>
      <c r="E37" s="2" t="s">
        <v>13</v>
      </c>
      <c r="G37" t="s">
        <v>10</v>
      </c>
      <c r="H37">
        <v>1</v>
      </c>
      <c r="I37" t="s">
        <v>11</v>
      </c>
      <c r="J37" s="4">
        <f t="shared" si="0"/>
        <v>42029</v>
      </c>
      <c r="K37">
        <f>--(COUNTIFS($J$4:J37,J37,$C$4:C37,C37)=1)</f>
        <v>0</v>
      </c>
    </row>
    <row r="38" spans="1:11" x14ac:dyDescent="0.25">
      <c r="A38" s="1">
        <v>42029.353043981479</v>
      </c>
      <c r="B38" s="3">
        <v>0.35304398148148147</v>
      </c>
      <c r="C38" s="2" t="s">
        <v>14</v>
      </c>
      <c r="D38" s="2" t="s">
        <v>14</v>
      </c>
      <c r="E38" s="2" t="s">
        <v>14</v>
      </c>
      <c r="G38" t="s">
        <v>10</v>
      </c>
      <c r="H38">
        <v>1</v>
      </c>
      <c r="I38" t="s">
        <v>11</v>
      </c>
      <c r="J38" s="4">
        <f t="shared" si="0"/>
        <v>42029</v>
      </c>
      <c r="K38">
        <f>--(COUNTIFS($J$4:J38,J38,$C$4:C38,C38)=1)</f>
        <v>0</v>
      </c>
    </row>
    <row r="39" spans="1:11" x14ac:dyDescent="0.25">
      <c r="A39" s="1">
        <v>42029.356886574074</v>
      </c>
      <c r="B39" s="3">
        <v>0.35688657407407409</v>
      </c>
      <c r="C39" s="2" t="s">
        <v>14</v>
      </c>
      <c r="D39" s="2" t="s">
        <v>14</v>
      </c>
      <c r="E39" s="2" t="s">
        <v>14</v>
      </c>
      <c r="G39" t="s">
        <v>10</v>
      </c>
      <c r="H39">
        <v>1</v>
      </c>
      <c r="I39" t="s">
        <v>11</v>
      </c>
      <c r="J39" s="4">
        <f t="shared" si="0"/>
        <v>42029</v>
      </c>
      <c r="K39">
        <f>--(COUNTIFS($J$4:J39,J39,$C$4:C39,C39)=1)</f>
        <v>0</v>
      </c>
    </row>
    <row r="40" spans="1:11" x14ac:dyDescent="0.25">
      <c r="A40" s="1">
        <v>42029.359722222223</v>
      </c>
      <c r="B40" s="3">
        <v>0.35972222222222222</v>
      </c>
      <c r="C40" s="2" t="s">
        <v>12</v>
      </c>
      <c r="D40" s="2" t="s">
        <v>12</v>
      </c>
      <c r="E40" s="2" t="s">
        <v>12</v>
      </c>
      <c r="G40" t="s">
        <v>10</v>
      </c>
      <c r="H40">
        <v>1</v>
      </c>
      <c r="I40" t="s">
        <v>11</v>
      </c>
      <c r="J40" s="4">
        <f t="shared" si="0"/>
        <v>42029</v>
      </c>
      <c r="K40">
        <f>--(COUNTIFS($J$4:J40,J40,$C$4:C40,C40)=1)</f>
        <v>0</v>
      </c>
    </row>
    <row r="41" spans="1:11" x14ac:dyDescent="0.25">
      <c r="A41" s="1">
        <v>42029.359768518516</v>
      </c>
      <c r="B41" s="3">
        <v>0.35976851851851849</v>
      </c>
      <c r="C41" s="2" t="s">
        <v>13</v>
      </c>
      <c r="D41" s="2" t="s">
        <v>13</v>
      </c>
      <c r="E41" s="2" t="s">
        <v>13</v>
      </c>
      <c r="G41" t="s">
        <v>10</v>
      </c>
      <c r="H41">
        <v>1</v>
      </c>
      <c r="I41" t="s">
        <v>11</v>
      </c>
      <c r="J41" s="4">
        <f t="shared" si="0"/>
        <v>42029</v>
      </c>
      <c r="K41">
        <f>--(COUNTIFS($J$4:J41,J41,$C$4:C41,C41)=1)</f>
        <v>0</v>
      </c>
    </row>
    <row r="42" spans="1:11" x14ac:dyDescent="0.25">
      <c r="A42" s="1">
        <v>42029.36</v>
      </c>
      <c r="B42" s="3">
        <v>0.36000000000000004</v>
      </c>
      <c r="C42" s="2" t="s">
        <v>14</v>
      </c>
      <c r="D42" s="2" t="s">
        <v>14</v>
      </c>
      <c r="E42" s="2" t="s">
        <v>14</v>
      </c>
      <c r="G42" t="s">
        <v>10</v>
      </c>
      <c r="H42">
        <v>1</v>
      </c>
      <c r="I42" t="s">
        <v>11</v>
      </c>
      <c r="J42" s="4">
        <f t="shared" si="0"/>
        <v>42029</v>
      </c>
      <c r="K42">
        <f>--(COUNTIFS($J$4:J42,J42,$C$4:C42,C42)=1)</f>
        <v>0</v>
      </c>
    </row>
    <row r="43" spans="1:11" x14ac:dyDescent="0.25">
      <c r="A43" s="1">
        <v>42029.361354166664</v>
      </c>
      <c r="B43" s="3">
        <v>0.36135416666666664</v>
      </c>
      <c r="C43" s="2" t="s">
        <v>12</v>
      </c>
      <c r="D43" s="2" t="s">
        <v>12</v>
      </c>
      <c r="E43" s="2" t="s">
        <v>12</v>
      </c>
      <c r="G43" t="s">
        <v>10</v>
      </c>
      <c r="H43">
        <v>1</v>
      </c>
      <c r="I43" t="s">
        <v>11</v>
      </c>
      <c r="J43" s="4">
        <f t="shared" si="0"/>
        <v>42029</v>
      </c>
      <c r="K43">
        <f>--(COUNTIFS($J$4:J43,J43,$C$4:C43,C43)=1)</f>
        <v>0</v>
      </c>
    </row>
    <row r="44" spans="1:11" x14ac:dyDescent="0.25">
      <c r="A44" s="1">
        <v>42029.363136574073</v>
      </c>
      <c r="B44" s="3">
        <v>0.36313657407407413</v>
      </c>
      <c r="C44" s="2" t="s">
        <v>13</v>
      </c>
      <c r="D44" s="2" t="s">
        <v>13</v>
      </c>
      <c r="E44" s="2" t="s">
        <v>13</v>
      </c>
      <c r="G44" t="s">
        <v>10</v>
      </c>
      <c r="H44">
        <v>1</v>
      </c>
      <c r="I44" t="s">
        <v>11</v>
      </c>
      <c r="J44" s="4">
        <f t="shared" si="0"/>
        <v>42029</v>
      </c>
      <c r="K44">
        <f>--(COUNTIFS($J$4:J44,J44,$C$4:C44,C44)=1)</f>
        <v>0</v>
      </c>
    </row>
    <row r="45" spans="1:11" x14ac:dyDescent="0.25">
      <c r="A45" s="1">
        <v>42029.36515046296</v>
      </c>
      <c r="B45" s="3">
        <v>0.36515046296296294</v>
      </c>
      <c r="C45" s="2" t="s">
        <v>14</v>
      </c>
      <c r="D45" s="2" t="s">
        <v>14</v>
      </c>
      <c r="E45" s="2" t="s">
        <v>14</v>
      </c>
      <c r="G45" t="s">
        <v>10</v>
      </c>
      <c r="H45">
        <v>1</v>
      </c>
      <c r="I45" t="s">
        <v>11</v>
      </c>
      <c r="J45" s="4">
        <f t="shared" si="0"/>
        <v>42029</v>
      </c>
      <c r="K45">
        <f>--(COUNTIFS($J$4:J45,J45,$C$4:C45,C45)=1)</f>
        <v>0</v>
      </c>
    </row>
    <row r="46" spans="1:11" x14ac:dyDescent="0.25">
      <c r="A46" s="1">
        <v>42029.365254629629</v>
      </c>
      <c r="B46" s="3">
        <v>0.36525462962962968</v>
      </c>
      <c r="C46" s="2" t="s">
        <v>14</v>
      </c>
      <c r="D46" s="2" t="s">
        <v>14</v>
      </c>
      <c r="E46" s="2" t="s">
        <v>14</v>
      </c>
      <c r="G46" t="s">
        <v>10</v>
      </c>
      <c r="H46">
        <v>1</v>
      </c>
      <c r="I46" t="s">
        <v>11</v>
      </c>
      <c r="J46" s="4">
        <f t="shared" si="0"/>
        <v>42029</v>
      </c>
      <c r="K46">
        <f>--(COUNTIFS($J$4:J46,J46,$C$4:C46,C46)=1)</f>
        <v>0</v>
      </c>
    </row>
    <row r="47" spans="1:11" x14ac:dyDescent="0.25">
      <c r="A47" s="1">
        <v>42029.365312499998</v>
      </c>
      <c r="B47" s="3">
        <v>0.36531249999999998</v>
      </c>
      <c r="C47" s="2" t="s">
        <v>14</v>
      </c>
      <c r="D47" s="2" t="s">
        <v>14</v>
      </c>
      <c r="E47" s="2" t="s">
        <v>14</v>
      </c>
      <c r="G47" t="s">
        <v>10</v>
      </c>
      <c r="H47">
        <v>1</v>
      </c>
      <c r="I47" t="s">
        <v>11</v>
      </c>
      <c r="J47" s="4">
        <f t="shared" si="0"/>
        <v>42029</v>
      </c>
      <c r="K47">
        <f>--(COUNTIFS($J$4:J47,J47,$C$4:C47,C47)=1)</f>
        <v>0</v>
      </c>
    </row>
    <row r="48" spans="1:11" x14ac:dyDescent="0.25">
      <c r="A48" s="1">
        <v>42029.366296296299</v>
      </c>
      <c r="B48" s="3">
        <v>0.36629629629629629</v>
      </c>
      <c r="C48" s="2" t="s">
        <v>14</v>
      </c>
      <c r="D48" s="2" t="s">
        <v>14</v>
      </c>
      <c r="E48" s="2" t="s">
        <v>14</v>
      </c>
      <c r="G48" t="s">
        <v>10</v>
      </c>
      <c r="H48">
        <v>1</v>
      </c>
      <c r="I48" t="s">
        <v>11</v>
      </c>
      <c r="J48" s="4">
        <f t="shared" si="0"/>
        <v>42029</v>
      </c>
      <c r="K48">
        <f>--(COUNTIFS($J$4:J48,J48,$C$4:C48,C48)=1)</f>
        <v>0</v>
      </c>
    </row>
    <row r="49" spans="1:11" x14ac:dyDescent="0.25">
      <c r="A49" s="1">
        <v>42029.367060185185</v>
      </c>
      <c r="B49" s="3">
        <v>0.36706018518518518</v>
      </c>
      <c r="C49" s="2" t="s">
        <v>12</v>
      </c>
      <c r="D49" s="2" t="s">
        <v>12</v>
      </c>
      <c r="E49" s="2" t="s">
        <v>12</v>
      </c>
      <c r="G49" t="s">
        <v>10</v>
      </c>
      <c r="H49">
        <v>1</v>
      </c>
      <c r="I49" t="s">
        <v>11</v>
      </c>
      <c r="J49" s="4">
        <f t="shared" si="0"/>
        <v>42029</v>
      </c>
      <c r="K49">
        <f>--(COUNTIFS($J$4:J49,J49,$C$4:C49,C49)=1)</f>
        <v>0</v>
      </c>
    </row>
    <row r="50" spans="1:11" x14ac:dyDescent="0.25">
      <c r="A50" s="1">
        <v>42029.368530092594</v>
      </c>
      <c r="B50" s="3">
        <v>0.36853009259259256</v>
      </c>
      <c r="C50" s="2" t="s">
        <v>13</v>
      </c>
      <c r="D50" s="2" t="s">
        <v>13</v>
      </c>
      <c r="E50" s="2" t="s">
        <v>13</v>
      </c>
      <c r="G50" t="s">
        <v>10</v>
      </c>
      <c r="H50">
        <v>1</v>
      </c>
      <c r="I50" t="s">
        <v>11</v>
      </c>
      <c r="J50" s="4">
        <f t="shared" si="0"/>
        <v>42029</v>
      </c>
      <c r="K50">
        <f>--(COUNTIFS($J$4:J50,J50,$C$4:C50,C50)=1)</f>
        <v>0</v>
      </c>
    </row>
    <row r="51" spans="1:11" x14ac:dyDescent="0.25">
      <c r="A51" s="1">
        <v>42029.376597222225</v>
      </c>
      <c r="B51" s="3">
        <v>0.37659722222222225</v>
      </c>
      <c r="C51" s="2" t="s">
        <v>14</v>
      </c>
      <c r="D51" s="2" t="s">
        <v>14</v>
      </c>
      <c r="E51" s="2" t="s">
        <v>14</v>
      </c>
      <c r="G51" t="s">
        <v>10</v>
      </c>
      <c r="H51">
        <v>1</v>
      </c>
      <c r="I51" t="s">
        <v>11</v>
      </c>
      <c r="J51" s="4">
        <f t="shared" si="0"/>
        <v>42029</v>
      </c>
      <c r="K51">
        <f>--(COUNTIFS($J$4:J51,J51,$C$4:C51,C51)=1)</f>
        <v>0</v>
      </c>
    </row>
  </sheetData>
  <autoFilter ref="A1:I5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2"/>
  <sheetViews>
    <sheetView workbookViewId="0">
      <selection activeCell="L3" sqref="L3"/>
    </sheetView>
  </sheetViews>
  <sheetFormatPr defaultRowHeight="15" x14ac:dyDescent="0.25"/>
  <cols>
    <col min="1" max="1" width="15.28515625" bestFit="1" customWidth="1"/>
    <col min="12" max="12" width="17.28515625" bestFit="1" customWidth="1"/>
    <col min="13" max="13" width="10" bestFit="1" customWidth="1"/>
    <col min="14" max="14" width="15.85546875" customWidth="1"/>
  </cols>
  <sheetData>
    <row r="3" spans="1:14" x14ac:dyDescent="0.25">
      <c r="A3" t="s">
        <v>16</v>
      </c>
      <c r="B3" t="s">
        <v>15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L3" s="5" t="s">
        <v>2</v>
      </c>
      <c r="M3" s="5" t="s">
        <v>15</v>
      </c>
      <c r="N3" s="5" t="s">
        <v>3</v>
      </c>
    </row>
    <row r="4" spans="1:14" x14ac:dyDescent="0.25">
      <c r="A4" s="1">
        <v>42028.318310185183</v>
      </c>
      <c r="B4" s="3">
        <v>0.31831018518518522</v>
      </c>
      <c r="C4" s="2" t="s">
        <v>12</v>
      </c>
      <c r="D4" s="2" t="s">
        <v>12</v>
      </c>
      <c r="E4" s="2" t="s">
        <v>12</v>
      </c>
      <c r="G4" t="s">
        <v>10</v>
      </c>
      <c r="H4">
        <v>1</v>
      </c>
      <c r="I4" t="s">
        <v>11</v>
      </c>
      <c r="L4" s="1">
        <v>42028.318310185183</v>
      </c>
      <c r="M4" s="3">
        <v>0.31831018518518522</v>
      </c>
      <c r="N4" t="s">
        <v>12</v>
      </c>
    </row>
    <row r="5" spans="1:14" x14ac:dyDescent="0.25">
      <c r="A5" s="1">
        <v>42028.327581018515</v>
      </c>
      <c r="B5" s="3">
        <v>0.32758101851851851</v>
      </c>
      <c r="C5" s="2" t="s">
        <v>13</v>
      </c>
      <c r="D5" s="2" t="s">
        <v>13</v>
      </c>
      <c r="E5" s="2" t="s">
        <v>13</v>
      </c>
      <c r="G5" t="s">
        <v>10</v>
      </c>
      <c r="H5">
        <v>1</v>
      </c>
      <c r="I5" t="s">
        <v>11</v>
      </c>
      <c r="L5" s="1">
        <v>42028.327581018515</v>
      </c>
      <c r="M5" s="3">
        <v>0.32758101851851851</v>
      </c>
      <c r="N5" t="s">
        <v>13</v>
      </c>
    </row>
    <row r="6" spans="1:14" x14ac:dyDescent="0.25">
      <c r="A6" s="1">
        <v>42028.353043981479</v>
      </c>
      <c r="B6" s="3">
        <v>0.35304398148148147</v>
      </c>
      <c r="C6" s="2" t="s">
        <v>14</v>
      </c>
      <c r="D6" s="2" t="s">
        <v>14</v>
      </c>
      <c r="E6" s="2" t="s">
        <v>14</v>
      </c>
      <c r="G6" t="s">
        <v>10</v>
      </c>
      <c r="H6">
        <v>1</v>
      </c>
      <c r="I6" t="s">
        <v>11</v>
      </c>
      <c r="L6" s="1">
        <v>42028.353043981479</v>
      </c>
      <c r="M6" s="3">
        <v>0.35304398148148147</v>
      </c>
      <c r="N6" t="s">
        <v>14</v>
      </c>
    </row>
    <row r="7" spans="1:14" x14ac:dyDescent="0.25">
      <c r="A7" s="1">
        <v>42029.318310185183</v>
      </c>
      <c r="B7" s="3">
        <v>0.31831018518518522</v>
      </c>
      <c r="C7" s="2" t="s">
        <v>12</v>
      </c>
      <c r="D7" s="2" t="s">
        <v>12</v>
      </c>
      <c r="E7" s="2" t="s">
        <v>12</v>
      </c>
      <c r="G7" t="s">
        <v>10</v>
      </c>
      <c r="H7">
        <v>1</v>
      </c>
      <c r="I7" t="s">
        <v>11</v>
      </c>
      <c r="L7" s="1">
        <v>42029.318310185183</v>
      </c>
      <c r="M7" s="3">
        <v>0.31831018518518522</v>
      </c>
      <c r="N7" t="s">
        <v>12</v>
      </c>
    </row>
    <row r="8" spans="1:14" x14ac:dyDescent="0.25">
      <c r="A8" s="1">
        <v>42029.327581018515</v>
      </c>
      <c r="B8" s="3">
        <v>0.32758101851851851</v>
      </c>
      <c r="C8" s="2" t="s">
        <v>13</v>
      </c>
      <c r="D8" s="2" t="s">
        <v>13</v>
      </c>
      <c r="E8" s="2" t="s">
        <v>13</v>
      </c>
      <c r="G8" t="s">
        <v>10</v>
      </c>
      <c r="H8">
        <v>1</v>
      </c>
      <c r="I8" t="s">
        <v>11</v>
      </c>
      <c r="L8" s="1">
        <v>42029.327581018515</v>
      </c>
      <c r="M8" s="3">
        <v>0.32758101851851851</v>
      </c>
      <c r="N8" t="s">
        <v>13</v>
      </c>
    </row>
    <row r="9" spans="1:14" x14ac:dyDescent="0.25">
      <c r="A9" s="1">
        <v>42029.353043981479</v>
      </c>
      <c r="B9" s="3">
        <v>0.35304398148148147</v>
      </c>
      <c r="C9" s="2" t="s">
        <v>14</v>
      </c>
      <c r="D9" s="2" t="s">
        <v>13</v>
      </c>
      <c r="E9" s="2" t="s">
        <v>14</v>
      </c>
      <c r="G9" t="s">
        <v>10</v>
      </c>
      <c r="H9">
        <v>1</v>
      </c>
      <c r="I9" t="s">
        <v>11</v>
      </c>
      <c r="L9" s="1">
        <v>42029.353043981479</v>
      </c>
      <c r="M9" s="3">
        <v>0.35304398148148147</v>
      </c>
      <c r="N9" t="s">
        <v>14</v>
      </c>
    </row>
    <row r="10" spans="1:14" x14ac:dyDescent="0.25">
      <c r="A10" s="1">
        <v>42029.318310185183</v>
      </c>
      <c r="B10" s="3">
        <v>0.31831018518518522</v>
      </c>
      <c r="C10" s="2" t="s">
        <v>12</v>
      </c>
      <c r="D10" s="2" t="s">
        <v>12</v>
      </c>
      <c r="E10" s="2" t="s">
        <v>12</v>
      </c>
      <c r="G10" t="s">
        <v>10</v>
      </c>
      <c r="H10">
        <v>1</v>
      </c>
      <c r="I10" t="s">
        <v>11</v>
      </c>
      <c r="L10" s="1" t="s">
        <v>20</v>
      </c>
    </row>
    <row r="11" spans="1:14" x14ac:dyDescent="0.25">
      <c r="A11" s="1">
        <v>42029.327581018515</v>
      </c>
      <c r="B11" s="3">
        <v>0.32758101851851851</v>
      </c>
      <c r="C11" s="2" t="s">
        <v>13</v>
      </c>
      <c r="D11" s="2" t="s">
        <v>13</v>
      </c>
      <c r="E11" s="2" t="s">
        <v>13</v>
      </c>
      <c r="G11" t="s">
        <v>10</v>
      </c>
      <c r="H11">
        <v>1</v>
      </c>
      <c r="I11" t="s">
        <v>11</v>
      </c>
    </row>
    <row r="12" spans="1:14" x14ac:dyDescent="0.25">
      <c r="A12" s="1">
        <v>42029.353043981479</v>
      </c>
      <c r="B12" s="3">
        <v>0.35304398148148147</v>
      </c>
      <c r="C12" s="2" t="s">
        <v>14</v>
      </c>
      <c r="D12" s="2" t="s">
        <v>14</v>
      </c>
      <c r="E12" s="2" t="s">
        <v>14</v>
      </c>
      <c r="G12" t="s">
        <v>10</v>
      </c>
      <c r="H12">
        <v>1</v>
      </c>
      <c r="I12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"/>
  <sheetViews>
    <sheetView workbookViewId="0">
      <selection activeCell="K3" sqref="K3"/>
    </sheetView>
  </sheetViews>
  <sheetFormatPr defaultRowHeight="15" x14ac:dyDescent="0.25"/>
  <cols>
    <col min="1" max="1" width="15.28515625" bestFit="1" customWidth="1"/>
    <col min="2" max="2" width="11.140625" customWidth="1"/>
    <col min="4" max="4" width="11.140625" customWidth="1"/>
    <col min="5" max="5" width="10.42578125" customWidth="1"/>
    <col min="11" max="11" width="17.28515625" bestFit="1" customWidth="1"/>
    <col min="12" max="12" width="11.140625" customWidth="1"/>
    <col min="13" max="13" width="11.85546875" bestFit="1" customWidth="1"/>
  </cols>
  <sheetData>
    <row r="3" spans="1:13" x14ac:dyDescent="0.25">
      <c r="A3" t="s">
        <v>16</v>
      </c>
      <c r="B3" t="s">
        <v>15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K3" s="5" t="s">
        <v>2</v>
      </c>
      <c r="L3" s="5" t="s">
        <v>15</v>
      </c>
      <c r="M3" s="5" t="s">
        <v>3</v>
      </c>
    </row>
    <row r="4" spans="1:13" x14ac:dyDescent="0.25">
      <c r="A4" s="1">
        <v>42028.376597222225</v>
      </c>
      <c r="B4" s="3">
        <v>0.37659722222222225</v>
      </c>
      <c r="C4" s="2" t="s">
        <v>14</v>
      </c>
      <c r="D4" s="2" t="s">
        <v>14</v>
      </c>
      <c r="E4" s="2" t="s">
        <v>14</v>
      </c>
      <c r="G4" t="s">
        <v>10</v>
      </c>
      <c r="H4">
        <v>1</v>
      </c>
      <c r="I4" t="s">
        <v>11</v>
      </c>
      <c r="K4" s="1">
        <v>42028.376597222225</v>
      </c>
      <c r="L4" s="3">
        <v>0.37659722222222225</v>
      </c>
      <c r="M4" t="s">
        <v>14</v>
      </c>
    </row>
    <row r="5" spans="1:13" x14ac:dyDescent="0.25">
      <c r="A5" s="1">
        <v>42029.376597222225</v>
      </c>
      <c r="B5" s="3">
        <v>0.37659722222222225</v>
      </c>
      <c r="C5" s="2" t="s">
        <v>14</v>
      </c>
      <c r="D5" s="2" t="s">
        <v>14</v>
      </c>
      <c r="E5" s="2" t="s">
        <v>14</v>
      </c>
      <c r="G5" t="s">
        <v>10</v>
      </c>
      <c r="H5">
        <v>1</v>
      </c>
      <c r="I5" t="s">
        <v>11</v>
      </c>
      <c r="K5" s="1">
        <v>42029.376597222225</v>
      </c>
      <c r="L5" s="3">
        <v>0.37659722222222225</v>
      </c>
      <c r="M5" t="s">
        <v>14</v>
      </c>
    </row>
    <row r="6" spans="1:13" x14ac:dyDescent="0.25">
      <c r="A6" s="1">
        <v>42029.376597222225</v>
      </c>
      <c r="B6" s="3">
        <v>0.37659722222222225</v>
      </c>
      <c r="C6" s="2" t="s">
        <v>14</v>
      </c>
      <c r="D6" s="2" t="s">
        <v>14</v>
      </c>
      <c r="E6" s="2" t="s">
        <v>14</v>
      </c>
      <c r="G6" t="s">
        <v>10</v>
      </c>
      <c r="H6">
        <v>1</v>
      </c>
      <c r="I6" t="s">
        <v>11</v>
      </c>
      <c r="K6" s="1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1"/>
  <sheetViews>
    <sheetView tabSelected="1" workbookViewId="0">
      <selection activeCell="F3" sqref="F3"/>
    </sheetView>
  </sheetViews>
  <sheetFormatPr defaultRowHeight="15" x14ac:dyDescent="0.25"/>
  <cols>
    <col min="1" max="1" width="26" customWidth="1"/>
    <col min="2" max="2" width="16.28515625" customWidth="1"/>
    <col min="4" max="4" width="53.140625" customWidth="1"/>
    <col min="6" max="6" width="17.28515625" customWidth="1"/>
    <col min="7" max="7" width="11.85546875" customWidth="1"/>
    <col min="8" max="8" width="31.85546875" bestFit="1" customWidth="1"/>
  </cols>
  <sheetData>
    <row r="3" spans="1:8" x14ac:dyDescent="0.25">
      <c r="A3" t="s">
        <v>17</v>
      </c>
      <c r="B3" t="s">
        <v>4</v>
      </c>
      <c r="C3" t="s">
        <v>5</v>
      </c>
      <c r="D3" t="s">
        <v>18</v>
      </c>
      <c r="F3" s="5" t="s">
        <v>16</v>
      </c>
      <c r="G3" s="5" t="s">
        <v>3</v>
      </c>
      <c r="H3" t="s">
        <v>21</v>
      </c>
    </row>
    <row r="4" spans="1:8" x14ac:dyDescent="0.25">
      <c r="A4" s="2" t="s">
        <v>12</v>
      </c>
      <c r="B4" s="2" t="s">
        <v>12</v>
      </c>
      <c r="C4" s="2" t="s">
        <v>12</v>
      </c>
      <c r="D4">
        <f>COUNTIF($B$4:$B$2295,A4:A6)</f>
        <v>12</v>
      </c>
      <c r="F4" s="4" t="s">
        <v>22</v>
      </c>
      <c r="G4" t="s">
        <v>14</v>
      </c>
      <c r="H4" s="6">
        <v>2</v>
      </c>
    </row>
    <row r="5" spans="1:8" x14ac:dyDescent="0.25">
      <c r="A5" s="2" t="s">
        <v>13</v>
      </c>
      <c r="B5" s="2" t="s">
        <v>13</v>
      </c>
      <c r="C5" s="2" t="s">
        <v>13</v>
      </c>
      <c r="D5">
        <f t="shared" ref="D5:D6" si="0">COUNTIF($B$4:$B$2295,A5:A7)</f>
        <v>12</v>
      </c>
      <c r="G5" t="s">
        <v>13</v>
      </c>
      <c r="H5" s="6">
        <v>2</v>
      </c>
    </row>
    <row r="6" spans="1:8" x14ac:dyDescent="0.25">
      <c r="A6" s="2" t="s">
        <v>14</v>
      </c>
      <c r="B6" s="2" t="s">
        <v>14</v>
      </c>
      <c r="C6" s="2" t="s">
        <v>14</v>
      </c>
      <c r="D6">
        <f t="shared" si="0"/>
        <v>24</v>
      </c>
      <c r="G6" t="s">
        <v>12</v>
      </c>
      <c r="H6" s="6">
        <v>2</v>
      </c>
    </row>
    <row r="7" spans="1:8" x14ac:dyDescent="0.25">
      <c r="B7" s="2" t="s">
        <v>14</v>
      </c>
      <c r="C7" s="2" t="s">
        <v>13</v>
      </c>
      <c r="F7" s="4" t="s">
        <v>20</v>
      </c>
      <c r="H7" s="6">
        <v>6</v>
      </c>
    </row>
    <row r="8" spans="1:8" x14ac:dyDescent="0.25">
      <c r="B8" s="2" t="s">
        <v>12</v>
      </c>
      <c r="C8" s="2" t="s">
        <v>12</v>
      </c>
    </row>
    <row r="9" spans="1:8" x14ac:dyDescent="0.25">
      <c r="B9" s="2" t="s">
        <v>13</v>
      </c>
      <c r="C9" s="2" t="s">
        <v>13</v>
      </c>
    </row>
    <row r="10" spans="1:8" x14ac:dyDescent="0.25">
      <c r="B10" s="2" t="s">
        <v>14</v>
      </c>
      <c r="C10" s="2" t="s">
        <v>14</v>
      </c>
    </row>
    <row r="11" spans="1:8" x14ac:dyDescent="0.25">
      <c r="B11" s="2" t="s">
        <v>12</v>
      </c>
      <c r="C11" s="2" t="s">
        <v>12</v>
      </c>
    </row>
    <row r="12" spans="1:8" x14ac:dyDescent="0.25">
      <c r="B12" s="2" t="s">
        <v>13</v>
      </c>
      <c r="C12" s="2" t="s">
        <v>13</v>
      </c>
    </row>
    <row r="13" spans="1:8" x14ac:dyDescent="0.25">
      <c r="B13" s="2" t="s">
        <v>14</v>
      </c>
      <c r="C13" s="2" t="s">
        <v>14</v>
      </c>
    </row>
    <row r="14" spans="1:8" x14ac:dyDescent="0.25">
      <c r="B14" s="2" t="s">
        <v>14</v>
      </c>
      <c r="C14" s="2" t="s">
        <v>14</v>
      </c>
    </row>
    <row r="15" spans="1:8" x14ac:dyDescent="0.25">
      <c r="B15" s="2" t="s">
        <v>14</v>
      </c>
      <c r="C15" s="2" t="s">
        <v>14</v>
      </c>
    </row>
    <row r="16" spans="1:8" x14ac:dyDescent="0.25">
      <c r="B16" s="2" t="s">
        <v>14</v>
      </c>
      <c r="C16" s="2" t="s">
        <v>14</v>
      </c>
    </row>
    <row r="17" spans="2:3" x14ac:dyDescent="0.25">
      <c r="B17" s="2" t="s">
        <v>12</v>
      </c>
      <c r="C17" s="2" t="s">
        <v>12</v>
      </c>
    </row>
    <row r="18" spans="2:3" x14ac:dyDescent="0.25">
      <c r="B18" s="2" t="s">
        <v>13</v>
      </c>
      <c r="C18" s="2" t="s">
        <v>13</v>
      </c>
    </row>
    <row r="19" spans="2:3" x14ac:dyDescent="0.25">
      <c r="B19" s="2" t="s">
        <v>14</v>
      </c>
      <c r="C19" s="2" t="s">
        <v>14</v>
      </c>
    </row>
    <row r="20" spans="2:3" x14ac:dyDescent="0.25">
      <c r="B20" s="2" t="s">
        <v>12</v>
      </c>
      <c r="C20" s="2" t="s">
        <v>12</v>
      </c>
    </row>
    <row r="21" spans="2:3" x14ac:dyDescent="0.25">
      <c r="B21" s="2" t="s">
        <v>13</v>
      </c>
      <c r="C21" s="2" t="s">
        <v>13</v>
      </c>
    </row>
    <row r="22" spans="2:3" x14ac:dyDescent="0.25">
      <c r="B22" s="2" t="s">
        <v>14</v>
      </c>
      <c r="C22" s="2" t="s">
        <v>13</v>
      </c>
    </row>
    <row r="23" spans="2:3" x14ac:dyDescent="0.25">
      <c r="B23" s="2" t="s">
        <v>14</v>
      </c>
      <c r="C23" s="2" t="s">
        <v>14</v>
      </c>
    </row>
    <row r="24" spans="2:3" x14ac:dyDescent="0.25">
      <c r="B24" s="2" t="s">
        <v>12</v>
      </c>
      <c r="C24" s="2" t="s">
        <v>12</v>
      </c>
    </row>
    <row r="25" spans="2:3" x14ac:dyDescent="0.25">
      <c r="B25" s="2" t="s">
        <v>13</v>
      </c>
      <c r="C25" s="2" t="s">
        <v>13</v>
      </c>
    </row>
    <row r="26" spans="2:3" x14ac:dyDescent="0.25">
      <c r="B26" s="2" t="s">
        <v>14</v>
      </c>
      <c r="C26" s="2" t="s">
        <v>14</v>
      </c>
    </row>
    <row r="27" spans="2:3" x14ac:dyDescent="0.25">
      <c r="B27" s="2" t="s">
        <v>12</v>
      </c>
      <c r="C27" s="2" t="s">
        <v>12</v>
      </c>
    </row>
    <row r="28" spans="2:3" x14ac:dyDescent="0.25">
      <c r="B28" s="2" t="s">
        <v>13</v>
      </c>
      <c r="C28" s="2" t="s">
        <v>13</v>
      </c>
    </row>
    <row r="29" spans="2:3" x14ac:dyDescent="0.25">
      <c r="B29" s="2" t="s">
        <v>14</v>
      </c>
      <c r="C29" s="2" t="s">
        <v>14</v>
      </c>
    </row>
    <row r="30" spans="2:3" x14ac:dyDescent="0.25">
      <c r="B30" s="2" t="s">
        <v>14</v>
      </c>
      <c r="C30" s="2" t="s">
        <v>14</v>
      </c>
    </row>
    <row r="31" spans="2:3" x14ac:dyDescent="0.25">
      <c r="B31" s="2" t="s">
        <v>14</v>
      </c>
      <c r="C31" s="2" t="s">
        <v>14</v>
      </c>
    </row>
    <row r="32" spans="2:3" x14ac:dyDescent="0.25">
      <c r="B32" s="2" t="s">
        <v>14</v>
      </c>
      <c r="C32" s="2" t="s">
        <v>14</v>
      </c>
    </row>
    <row r="33" spans="2:3" x14ac:dyDescent="0.25">
      <c r="B33" s="2" t="s">
        <v>12</v>
      </c>
      <c r="C33" s="2" t="s">
        <v>12</v>
      </c>
    </row>
    <row r="34" spans="2:3" x14ac:dyDescent="0.25">
      <c r="B34" s="2" t="s">
        <v>13</v>
      </c>
      <c r="C34" s="2" t="s">
        <v>13</v>
      </c>
    </row>
    <row r="35" spans="2:3" x14ac:dyDescent="0.25">
      <c r="B35" s="2" t="s">
        <v>14</v>
      </c>
      <c r="C35" s="2" t="s">
        <v>14</v>
      </c>
    </row>
    <row r="36" spans="2:3" x14ac:dyDescent="0.25">
      <c r="B36" s="2" t="s">
        <v>12</v>
      </c>
      <c r="C36" s="2" t="s">
        <v>12</v>
      </c>
    </row>
    <row r="37" spans="2:3" x14ac:dyDescent="0.25">
      <c r="B37" s="2" t="s">
        <v>13</v>
      </c>
      <c r="C37" s="2" t="s">
        <v>13</v>
      </c>
    </row>
    <row r="38" spans="2:3" x14ac:dyDescent="0.25">
      <c r="B38" s="2" t="s">
        <v>14</v>
      </c>
      <c r="C38" s="2" t="s">
        <v>14</v>
      </c>
    </row>
    <row r="39" spans="2:3" x14ac:dyDescent="0.25">
      <c r="B39" s="2" t="s">
        <v>14</v>
      </c>
      <c r="C39" s="2" t="s">
        <v>14</v>
      </c>
    </row>
    <row r="40" spans="2:3" x14ac:dyDescent="0.25">
      <c r="B40" s="2" t="s">
        <v>12</v>
      </c>
      <c r="C40" s="2" t="s">
        <v>12</v>
      </c>
    </row>
    <row r="41" spans="2:3" x14ac:dyDescent="0.25">
      <c r="B41" s="2" t="s">
        <v>13</v>
      </c>
      <c r="C41" s="2" t="s">
        <v>13</v>
      </c>
    </row>
    <row r="42" spans="2:3" x14ac:dyDescent="0.25">
      <c r="B42" s="2" t="s">
        <v>14</v>
      </c>
      <c r="C42" s="2" t="s">
        <v>14</v>
      </c>
    </row>
    <row r="43" spans="2:3" x14ac:dyDescent="0.25">
      <c r="B43" s="2" t="s">
        <v>12</v>
      </c>
      <c r="C43" s="2" t="s">
        <v>12</v>
      </c>
    </row>
    <row r="44" spans="2:3" x14ac:dyDescent="0.25">
      <c r="B44" s="2" t="s">
        <v>13</v>
      </c>
      <c r="C44" s="2" t="s">
        <v>13</v>
      </c>
    </row>
    <row r="45" spans="2:3" x14ac:dyDescent="0.25">
      <c r="B45" s="2" t="s">
        <v>14</v>
      </c>
      <c r="C45" s="2" t="s">
        <v>14</v>
      </c>
    </row>
    <row r="46" spans="2:3" x14ac:dyDescent="0.25">
      <c r="B46" s="2" t="s">
        <v>14</v>
      </c>
      <c r="C46" s="2" t="s">
        <v>14</v>
      </c>
    </row>
    <row r="47" spans="2:3" x14ac:dyDescent="0.25">
      <c r="B47" s="2" t="s">
        <v>14</v>
      </c>
      <c r="C47" s="2" t="s">
        <v>14</v>
      </c>
    </row>
    <row r="48" spans="2:3" x14ac:dyDescent="0.25">
      <c r="B48" s="2" t="s">
        <v>14</v>
      </c>
      <c r="C48" s="2" t="s">
        <v>14</v>
      </c>
    </row>
    <row r="49" spans="2:3" x14ac:dyDescent="0.25">
      <c r="B49" s="2" t="s">
        <v>12</v>
      </c>
      <c r="C49" s="2" t="s">
        <v>12</v>
      </c>
    </row>
    <row r="50" spans="2:3" x14ac:dyDescent="0.25">
      <c r="B50" s="2" t="s">
        <v>13</v>
      </c>
      <c r="C50" s="2" t="s">
        <v>13</v>
      </c>
    </row>
    <row r="51" spans="2:3" x14ac:dyDescent="0.25">
      <c r="B51" s="2" t="s">
        <v>14</v>
      </c>
      <c r="C51" s="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Контроль двери</vt:lpstr>
      <vt:lpstr>Кто пришло до 8 30</vt:lpstr>
      <vt:lpstr>Кто пришёл после 9 00</vt:lpstr>
      <vt:lpstr>Кто сколько раз отметился</vt:lpstr>
    </vt:vector>
  </TitlesOfParts>
  <Company>ВТБ24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Тарабаров Александр Николаевич</dc:creator>
  <cp:lastModifiedBy>Elena</cp:lastModifiedBy>
  <dcterms:created xsi:type="dcterms:W3CDTF">2015-01-27T05:29:08Z</dcterms:created>
  <dcterms:modified xsi:type="dcterms:W3CDTF">2015-01-27T06:53:25Z</dcterms:modified>
</cp:coreProperties>
</file>