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<sst xmlns="http://schemas.openxmlformats.org/spreadsheetml/2006/main" count="18" uniqueCount="6">
  <si>
    <t>ps</t>
  </si>
  <si>
    <t>%</t>
  </si>
  <si>
    <t>bonus</t>
  </si>
  <si>
    <t>Сумма</t>
  </si>
  <si>
    <t>Месяц</t>
  </si>
  <si>
    <t>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</si>
</sst>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\ yyyy;@"/>
    <numFmt numFmtId="174" formatCode="[$-419]d\ mmm;@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3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4\xlstart\samradDatePicker2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oz\Application%20Data\Microsoft\AddIns\DeleteSpaces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oz\Application%20Data\Microsoft\AddIns\StatBarVisibl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0.125" style="0" bestFit="1" customWidth="1"/>
    <col min="5" max="6" width="9.125" style="11" customWidth="1"/>
    <col min="7" max="7" width="10.125" style="0" bestFit="1" customWidth="1"/>
    <col min="8" max="8" width="13.75390625" style="4" bestFit="1" customWidth="1"/>
  </cols>
  <sheetData>
    <row r="1" spans="1:18" ht="12.75">
      <c r="A1" s="1"/>
      <c r="Q1">
        <v>11</v>
      </c>
      <c r="R1">
        <v>12</v>
      </c>
    </row>
    <row r="2" spans="4:6" ht="12.75">
      <c r="D2" t="s">
        <v>3</v>
      </c>
      <c r="E2" s="11" t="s">
        <v>5</v>
      </c>
      <c r="F2" s="11" t="s">
        <v>4</v>
      </c>
    </row>
    <row r="3" spans="1:9" ht="12.75">
      <c r="A3" s="2">
        <v>42027</v>
      </c>
      <c r="B3" s="3">
        <v>1000</v>
      </c>
      <c r="C3" s="3" t="s">
        <v>0</v>
      </c>
      <c r="D3">
        <f>IF(DAY(A3)+2&lt;=14,(DAY(A3)+2)/14*B3,IF(DAY(_XLL.КОНМЕСЯЦА(A3,0))-DAY(A3)-2&gt;=14,B3,IF(DAY(_XLL.КОНМЕСЯЦА(A3,0))-DAY(A3)&gt;0,(DAY(_XLL.КОНМЕСЯЦА(A3,0))-DAY(A3)-2)/14*B4+B3,0)))</f>
        <v>1428.5714285714284</v>
      </c>
      <c r="E3" s="11">
        <f>YEAR(A3)</f>
        <v>2015</v>
      </c>
      <c r="F3" s="11">
        <f>MONTH(A3)</f>
        <v>1</v>
      </c>
      <c r="H3" s="8">
        <v>42005</v>
      </c>
      <c r="I3" s="5">
        <f>_xlfn.SUMIFS($D$3:$D$17,$E$3:$E$17,YEAR(H3),$F$3:$F$17,MONTH(H3))</f>
        <v>2214.285714285714</v>
      </c>
    </row>
    <row r="4" spans="1:9" ht="12.75">
      <c r="A4" s="2">
        <v>42013</v>
      </c>
      <c r="B4" s="3">
        <v>1000</v>
      </c>
      <c r="C4" s="3" t="s">
        <v>0</v>
      </c>
      <c r="D4" s="3">
        <f>IF(DAY(A4)+2&lt;=14,(DAY(A4)+2)/14*B4,IF(DAY(_XLL.КОНМЕСЯЦА(A4,0))-DAY(A4)-2&gt;=14,B4,IF(DAY(_XLL.КОНМЕСЯЦА(A4,0))-DAY(A4)&gt;0,(DAY(_XLL.КОНМЕСЯЦА(A4,0))-DAY(A4)-2)/14*B5+B4,0)))</f>
        <v>785.7142857142857</v>
      </c>
      <c r="E4" s="11">
        <f aca="true" t="shared" si="0" ref="E4:E17">YEAR(A4)</f>
        <v>2015</v>
      </c>
      <c r="F4" s="11">
        <f aca="true" t="shared" si="1" ref="F4:F17">MONTH(A4)</f>
        <v>1</v>
      </c>
      <c r="H4" s="9">
        <v>41974</v>
      </c>
      <c r="I4" s="6">
        <f>_xlfn.SUMIFS($D$3:$D$17,$E$3:$E$17,YEAR(H4),$F$3:$F$17,MONTH(H4))</f>
        <v>2750</v>
      </c>
    </row>
    <row r="5" spans="1:9" ht="12.75">
      <c r="A5" s="2">
        <v>42004</v>
      </c>
      <c r="B5" s="3">
        <v>3</v>
      </c>
      <c r="C5" s="3" t="s">
        <v>1</v>
      </c>
      <c r="D5" s="3">
        <f aca="true" t="shared" si="2" ref="D5:D17">IF(DAY(A5)+2&lt;=14,(DAY(A5)+2)/14*B5,IF(DAY(_XLL.КОНМЕСЯЦА(A5,0))-DAY(A5)-2&gt;=14,B5,IF(DAY(_XLL.КОНМЕСЯЦА(A5,0))-DAY(A5)&gt;0,(DAY(_XLL.КОНМЕСЯЦА(A5,0))-DAY(A5)-2)/14*B6+B5,0)))</f>
        <v>0</v>
      </c>
      <c r="E5" s="11">
        <f t="shared" si="0"/>
        <v>2014</v>
      </c>
      <c r="F5" s="11">
        <f t="shared" si="1"/>
        <v>12</v>
      </c>
      <c r="H5" s="9">
        <v>41944</v>
      </c>
      <c r="I5" s="6">
        <f>_xlfn.SUMIFS($D$3:$D$17,$E$3:$E$17,YEAR(H5),$F$3:$F$17,MONTH(H5))</f>
        <v>2000</v>
      </c>
    </row>
    <row r="6" spans="1:9" ht="12.75">
      <c r="A6" s="2">
        <v>41999</v>
      </c>
      <c r="B6" s="3">
        <v>1000</v>
      </c>
      <c r="C6" s="3" t="s">
        <v>0</v>
      </c>
      <c r="D6" s="3">
        <f t="shared" si="2"/>
        <v>1214.2857142857142</v>
      </c>
      <c r="E6" s="11">
        <f t="shared" si="0"/>
        <v>2014</v>
      </c>
      <c r="F6" s="11">
        <f t="shared" si="1"/>
        <v>12</v>
      </c>
      <c r="H6" s="9">
        <v>41913</v>
      </c>
      <c r="I6" s="6">
        <f>_xlfn.SUMIFS($D$3:$D$17,$E$3:$E$17,YEAR(H6),$F$3:$F$17,MONTH(H6))</f>
        <v>2214.285714285714</v>
      </c>
    </row>
    <row r="7" spans="1:9" ht="12.75">
      <c r="A7" s="2">
        <v>41985</v>
      </c>
      <c r="B7" s="3">
        <v>1000</v>
      </c>
      <c r="C7" s="3" t="s">
        <v>0</v>
      </c>
      <c r="D7" s="3">
        <f t="shared" si="2"/>
        <v>1000</v>
      </c>
      <c r="E7" s="11">
        <f t="shared" si="0"/>
        <v>2014</v>
      </c>
      <c r="F7" s="11">
        <f t="shared" si="1"/>
        <v>12</v>
      </c>
      <c r="H7" s="10">
        <v>41883</v>
      </c>
      <c r="I7" s="7">
        <f>_xlfn.SUMIFS($D$3:$D$17,$E$3:$E$17,YEAR(H7),$F$3:$F$17,MONTH(H7))</f>
        <v>2142.857142857143</v>
      </c>
    </row>
    <row r="8" spans="1:6" ht="12.75">
      <c r="A8" s="2">
        <v>41976</v>
      </c>
      <c r="B8" s="3">
        <v>1500</v>
      </c>
      <c r="C8" s="3" t="s">
        <v>2</v>
      </c>
      <c r="D8" s="3">
        <f t="shared" si="2"/>
        <v>535.7142857142858</v>
      </c>
      <c r="E8" s="11">
        <f t="shared" si="0"/>
        <v>2014</v>
      </c>
      <c r="F8" s="11">
        <f t="shared" si="1"/>
        <v>12</v>
      </c>
    </row>
    <row r="9" spans="1:6" ht="12.75">
      <c r="A9" s="2">
        <v>41971</v>
      </c>
      <c r="B9" s="3">
        <v>1000</v>
      </c>
      <c r="C9" s="3" t="s">
        <v>0</v>
      </c>
      <c r="D9" s="3">
        <f t="shared" si="2"/>
        <v>1000</v>
      </c>
      <c r="E9" s="11">
        <f t="shared" si="0"/>
        <v>2014</v>
      </c>
      <c r="F9" s="11">
        <f t="shared" si="1"/>
        <v>11</v>
      </c>
    </row>
    <row r="10" spans="1:6" ht="12.75">
      <c r="A10" s="2">
        <v>41957</v>
      </c>
      <c r="B10" s="3">
        <v>1000</v>
      </c>
      <c r="C10" s="3" t="s">
        <v>0</v>
      </c>
      <c r="D10" s="3">
        <f t="shared" si="2"/>
        <v>1000</v>
      </c>
      <c r="E10" s="11">
        <f t="shared" si="0"/>
        <v>2014</v>
      </c>
      <c r="F10" s="11">
        <f t="shared" si="1"/>
        <v>11</v>
      </c>
    </row>
    <row r="11" spans="1:6" ht="12.75">
      <c r="A11" s="2">
        <v>41943</v>
      </c>
      <c r="B11" s="3">
        <v>1000</v>
      </c>
      <c r="C11" s="3" t="s">
        <v>0</v>
      </c>
      <c r="D11" s="3">
        <f t="shared" si="2"/>
        <v>0</v>
      </c>
      <c r="E11" s="11">
        <f t="shared" si="0"/>
        <v>2014</v>
      </c>
      <c r="F11" s="11">
        <f t="shared" si="1"/>
        <v>10</v>
      </c>
    </row>
    <row r="12" spans="1:6" ht="12.75">
      <c r="A12" s="2">
        <v>41929</v>
      </c>
      <c r="B12" s="3">
        <v>1000</v>
      </c>
      <c r="C12" s="3" t="s">
        <v>0</v>
      </c>
      <c r="D12" s="3">
        <f t="shared" si="2"/>
        <v>1857.142857142857</v>
      </c>
      <c r="E12" s="11">
        <f t="shared" si="0"/>
        <v>2014</v>
      </c>
      <c r="F12" s="11">
        <f t="shared" si="1"/>
        <v>10</v>
      </c>
    </row>
    <row r="13" spans="1:6" ht="12.75">
      <c r="A13" s="2">
        <v>41915</v>
      </c>
      <c r="B13" s="3">
        <v>1000</v>
      </c>
      <c r="C13" s="3" t="s">
        <v>0</v>
      </c>
      <c r="D13" s="3">
        <f t="shared" si="2"/>
        <v>357.14285714285717</v>
      </c>
      <c r="E13" s="11">
        <f t="shared" si="0"/>
        <v>2014</v>
      </c>
      <c r="F13" s="11">
        <f t="shared" si="1"/>
        <v>10</v>
      </c>
    </row>
    <row r="14" spans="1:6" ht="12.75">
      <c r="A14" s="2">
        <v>41912</v>
      </c>
      <c r="B14" s="3">
        <v>3</v>
      </c>
      <c r="C14" s="3" t="s">
        <v>1</v>
      </c>
      <c r="D14" s="3">
        <f t="shared" si="2"/>
        <v>0</v>
      </c>
      <c r="E14" s="11">
        <f t="shared" si="0"/>
        <v>2014</v>
      </c>
      <c r="F14" s="11">
        <f t="shared" si="1"/>
        <v>9</v>
      </c>
    </row>
    <row r="15" spans="1:6" ht="12.75">
      <c r="A15" s="2">
        <v>41901</v>
      </c>
      <c r="B15" s="3">
        <v>1000</v>
      </c>
      <c r="C15" s="3" t="s">
        <v>0</v>
      </c>
      <c r="D15" s="3">
        <f t="shared" si="2"/>
        <v>1642.857142857143</v>
      </c>
      <c r="E15" s="11">
        <f t="shared" si="0"/>
        <v>2014</v>
      </c>
      <c r="F15" s="11">
        <f t="shared" si="1"/>
        <v>9</v>
      </c>
    </row>
    <row r="16" spans="1:6" ht="12.75">
      <c r="A16" s="2">
        <v>41887</v>
      </c>
      <c r="B16" s="3">
        <v>1000</v>
      </c>
      <c r="C16" s="3" t="s">
        <v>0</v>
      </c>
      <c r="D16" s="3">
        <f t="shared" si="2"/>
        <v>500</v>
      </c>
      <c r="E16" s="11">
        <f t="shared" si="0"/>
        <v>2014</v>
      </c>
      <c r="F16" s="11">
        <f t="shared" si="1"/>
        <v>9</v>
      </c>
    </row>
    <row r="17" spans="1:6" ht="12.75">
      <c r="A17" s="2">
        <v>41873</v>
      </c>
      <c r="B17" s="3">
        <v>1000</v>
      </c>
      <c r="C17" s="3" t="s">
        <v>0</v>
      </c>
      <c r="D17" s="3">
        <f t="shared" si="2"/>
        <v>1000</v>
      </c>
      <c r="E17" s="11">
        <f t="shared" si="0"/>
        <v>2014</v>
      </c>
      <c r="F17" s="11">
        <f t="shared" si="1"/>
        <v>8</v>
      </c>
    </row>
    <row r="18" spans="1:3" ht="12.75">
      <c r="A18" s="2"/>
      <c r="B18" s="3"/>
      <c r="C18" s="3"/>
    </row>
    <row r="19" spans="1:3" ht="12.75">
      <c r="A19" s="2"/>
      <c r="B19" s="3"/>
      <c r="C19" s="3"/>
    </row>
    <row r="20" spans="1:3" ht="12.75">
      <c r="A20" s="2"/>
      <c r="B20" s="3"/>
      <c r="C20" s="3"/>
    </row>
    <row r="21" spans="1:3" ht="12.75">
      <c r="A21" s="2"/>
      <c r="B21" s="3"/>
      <c r="C21" s="3"/>
    </row>
    <row r="22" spans="1:3" ht="12.75">
      <c r="A22" s="2"/>
      <c r="B22" s="3"/>
      <c r="C22" s="3"/>
    </row>
    <row r="23" spans="1:3" ht="12.75">
      <c r="A23" s="2"/>
      <c r="B23" s="3"/>
      <c r="C23" s="3"/>
    </row>
    <row r="24" spans="1:3" ht="12.75">
      <c r="A24" s="2"/>
      <c r="B24" s="3"/>
      <c r="C24" s="3"/>
    </row>
    <row r="25" spans="1:3" ht="12.75">
      <c r="A25" s="2"/>
      <c r="B25" s="3"/>
      <c r="C25" s="3"/>
    </row>
    <row r="26" spans="1:3" ht="12.75">
      <c r="A26" s="2"/>
      <c r="B26" s="3"/>
      <c r="C26" s="3"/>
    </row>
    <row r="27" spans="1:3" ht="12.75">
      <c r="A27" s="2"/>
      <c r="B27" s="3"/>
      <c r="C27" s="3"/>
    </row>
    <row r="28" spans="1:3" ht="12.75">
      <c r="A28" s="2"/>
      <c r="B28" s="3"/>
      <c r="C28" s="3"/>
    </row>
    <row r="29" spans="1:3" ht="12.75">
      <c r="A29" s="2"/>
      <c r="B29" s="3"/>
      <c r="C29" s="3"/>
    </row>
    <row r="30" spans="1:3" ht="12.75">
      <c r="A30" s="2"/>
      <c r="B30" s="3"/>
      <c r="C3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МаринаИра</dc:creator>
  <cp:keywords/>
  <dc:description/>
  <cp:lastModifiedBy>Марина Морозова</cp:lastModifiedBy>
  <dcterms:created xsi:type="dcterms:W3CDTF">2015-01-29T17:38:05Z</dcterms:created>
  <dcterms:modified xsi:type="dcterms:W3CDTF">2015-01-30T06:17:09Z</dcterms:modified>
  <cp:category/>
  <cp:version/>
  <cp:contentType/>
  <cp:contentStatus/>
</cp:coreProperties>
</file>