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2" i="1"/>
  <c r="C2" i="1" l="1"/>
  <c r="C4" i="1"/>
  <c r="C5" i="1"/>
  <c r="C3" i="1"/>
  <c r="B4" i="1" l="1"/>
  <c r="B5" i="1"/>
  <c r="B3" i="1"/>
  <c r="B2" i="1"/>
</calcChain>
</file>

<file path=xl/sharedStrings.xml><?xml version="1.0" encoding="utf-8"?>
<sst xmlns="http://schemas.openxmlformats.org/spreadsheetml/2006/main" count="30" uniqueCount="30">
  <si>
    <t>Твердотельный накопитель SSD 2.5" 240GB SanDisk Extreme Pro (SDSSDXPS-240G-G25)</t>
  </si>
  <si>
    <t>Твердотельный накопитель SSD 2.5" 240GB SanDisk Ultra II (SDSSDHII-240G-G25 240GB)</t>
  </si>
  <si>
    <t>Твердотельный накопитель SSD 2.5" 256GB SanDisk X300s (SD7UB3Q-256G-1122)</t>
  </si>
  <si>
    <t>Твердотельный накопитель SSD 2.5" 32GB SanDisk X110 (SD6SF1M-032G-1022)</t>
  </si>
  <si>
    <t>Название продукта</t>
  </si>
  <si>
    <t>Цена</t>
  </si>
  <si>
    <t>Партнер 1</t>
  </si>
  <si>
    <t>Партнер 2</t>
  </si>
  <si>
    <t>Партнер 3</t>
  </si>
  <si>
    <t>Партнер 4</t>
  </si>
  <si>
    <t>Партнер 5</t>
  </si>
  <si>
    <t>X0001</t>
  </si>
  <si>
    <t>E006</t>
  </si>
  <si>
    <t>En01456</t>
  </si>
  <si>
    <t>Код 1</t>
  </si>
  <si>
    <t>Код 2</t>
  </si>
  <si>
    <t>Код 3</t>
  </si>
  <si>
    <t>Код 4</t>
  </si>
  <si>
    <t>Код 5</t>
  </si>
  <si>
    <t>X0503</t>
  </si>
  <si>
    <t>E087</t>
  </si>
  <si>
    <t>En01236</t>
  </si>
  <si>
    <t>X0504</t>
  </si>
  <si>
    <t>E088</t>
  </si>
  <si>
    <t>En01237</t>
  </si>
  <si>
    <t>X0565</t>
  </si>
  <si>
    <t>E049</t>
  </si>
  <si>
    <t>En01239</t>
  </si>
  <si>
    <t>тут надо код от менемальной цены</t>
  </si>
  <si>
    <t>а тут видимо надо партнера 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</si>
</sst>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1" xfId="0" applyFont="1" applyFill="1" applyBorder="1"/>
    <xf numFmtId="0" fontId="0" fillId="2" borderId="1" xfId="0" applyFill="1" applyBorder="1"/>
    <xf numFmtId="0" fontId="0" fillId="2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topLeftCell="B1" workbookViewId="0">
      <selection activeCell="D2" sqref="D2:D5"/>
    </sheetView>
  </sheetViews>
  <sheetFormatPr defaultRowHeight="15" outlineLevelCol="1" x14ac:dyDescent="0.25"/>
  <cols>
    <col min="1" max="1" width="62.7109375" customWidth="1"/>
    <col min="3" max="4" width="33.85546875" customWidth="1"/>
    <col min="5" max="14" width="9.140625" customWidth="1" outlineLevel="1"/>
  </cols>
  <sheetData>
    <row r="1" spans="1:14" x14ac:dyDescent="0.25">
      <c r="A1" s="2" t="s">
        <v>4</v>
      </c>
      <c r="B1" s="2" t="s">
        <v>5</v>
      </c>
      <c r="C1" s="1" t="s">
        <v>28</v>
      </c>
      <c r="D1" s="1" t="s">
        <v>29</v>
      </c>
      <c r="E1" t="s">
        <v>6</v>
      </c>
      <c r="F1" t="s">
        <v>14</v>
      </c>
      <c r="G1" t="s">
        <v>7</v>
      </c>
      <c r="H1" t="s">
        <v>15</v>
      </c>
      <c r="I1" t="s">
        <v>8</v>
      </c>
      <c r="J1" t="s">
        <v>16</v>
      </c>
      <c r="K1" t="s">
        <v>9</v>
      </c>
      <c r="L1" t="s">
        <v>17</v>
      </c>
      <c r="M1" t="s">
        <v>10</v>
      </c>
      <c r="N1" t="s">
        <v>18</v>
      </c>
    </row>
    <row r="2" spans="1:14" x14ac:dyDescent="0.25">
      <c r="A2" s="3" t="s">
        <v>0</v>
      </c>
      <c r="B2" s="2">
        <f>MIN(E2,G2,I2,K2,M2)</f>
        <v>86.5</v>
      </c>
      <c r="C2" s="4">
        <f>INDEX(E2:N2,1,MATCH(B2,E2:N2,0)+1)</f>
        <v>569542</v>
      </c>
      <c r="D2" s="5" t="str">
        <f>INDEX($E$1:$N$1,1,MATCH(B2,E2:N2,0))</f>
        <v>Партнер 4</v>
      </c>
      <c r="E2">
        <v>100</v>
      </c>
      <c r="F2" t="s">
        <v>11</v>
      </c>
      <c r="G2">
        <v>87</v>
      </c>
      <c r="H2" t="s">
        <v>12</v>
      </c>
      <c r="I2">
        <v>99</v>
      </c>
      <c r="J2" t="s">
        <v>13</v>
      </c>
      <c r="K2">
        <v>86.5</v>
      </c>
      <c r="L2">
        <v>569542</v>
      </c>
      <c r="M2">
        <v>150</v>
      </c>
      <c r="N2">
        <v>1385</v>
      </c>
    </row>
    <row r="3" spans="1:14" x14ac:dyDescent="0.25">
      <c r="A3" s="3" t="s">
        <v>1</v>
      </c>
      <c r="B3" s="2">
        <f>MIN(E3,G3,I3,K3,M3)</f>
        <v>25</v>
      </c>
      <c r="C3" s="4" t="str">
        <f>INDEX(E3:N3,1,MATCH(B3,E3:N3,0)+1)</f>
        <v>E087</v>
      </c>
      <c r="D3" s="5" t="str">
        <f t="shared" ref="D3:D5" si="0">INDEX($E$1:$N$1,1,MATCH(B3,E3:N3,0))</f>
        <v>Партнер 2</v>
      </c>
      <c r="E3">
        <v>30</v>
      </c>
      <c r="F3" t="s">
        <v>19</v>
      </c>
      <c r="G3">
        <v>25</v>
      </c>
      <c r="H3" t="s">
        <v>20</v>
      </c>
      <c r="I3">
        <v>28</v>
      </c>
      <c r="J3" t="s">
        <v>21</v>
      </c>
      <c r="K3">
        <v>63</v>
      </c>
      <c r="L3">
        <v>665789</v>
      </c>
      <c r="M3">
        <v>70</v>
      </c>
      <c r="N3">
        <v>3258</v>
      </c>
    </row>
    <row r="4" spans="1:14" x14ac:dyDescent="0.25">
      <c r="A4" s="3" t="s">
        <v>2</v>
      </c>
      <c r="B4" s="2">
        <f t="shared" ref="B4:B5" si="1">MIN(E4,G4,I4,K4,M4)</f>
        <v>63.8</v>
      </c>
      <c r="C4" s="4" t="str">
        <f t="shared" ref="C4:C5" si="2">INDEX(E4:N4,1,MATCH(B4,E4:N4,0)+1)</f>
        <v>En01237</v>
      </c>
      <c r="D4" s="5" t="str">
        <f t="shared" si="0"/>
        <v>Партнер 3</v>
      </c>
      <c r="E4">
        <v>65</v>
      </c>
      <c r="F4" t="s">
        <v>22</v>
      </c>
      <c r="G4">
        <v>66</v>
      </c>
      <c r="H4" t="s">
        <v>23</v>
      </c>
      <c r="I4">
        <v>63.8</v>
      </c>
      <c r="J4" t="s">
        <v>24</v>
      </c>
      <c r="K4">
        <v>64</v>
      </c>
      <c r="L4">
        <v>665784</v>
      </c>
      <c r="M4">
        <v>69</v>
      </c>
      <c r="N4">
        <v>3278</v>
      </c>
    </row>
    <row r="5" spans="1:14" x14ac:dyDescent="0.25">
      <c r="A5" s="3" t="s">
        <v>3</v>
      </c>
      <c r="B5" s="2">
        <f t="shared" si="1"/>
        <v>638</v>
      </c>
      <c r="C5" s="4">
        <f t="shared" si="2"/>
        <v>3288</v>
      </c>
      <c r="D5" s="5" t="str">
        <f t="shared" si="0"/>
        <v>Партнер 5</v>
      </c>
      <c r="E5">
        <v>658</v>
      </c>
      <c r="F5" t="s">
        <v>25</v>
      </c>
      <c r="G5">
        <v>659</v>
      </c>
      <c r="H5" t="s">
        <v>26</v>
      </c>
      <c r="I5">
        <v>645</v>
      </c>
      <c r="J5" t="s">
        <v>27</v>
      </c>
      <c r="K5">
        <v>701</v>
      </c>
      <c r="L5">
        <v>664787</v>
      </c>
      <c r="M5">
        <v>638</v>
      </c>
      <c r="N5">
        <v>3288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Музыкин</cp:lastModifiedBy>
  <dcterms:created xsi:type="dcterms:W3CDTF">2015-01-27T18:08:16Z</dcterms:created>
  <dcterms:modified xsi:type="dcterms:W3CDTF">2015-01-27T18:28:14Z</dcterms:modified>
</cp:coreProperties>
</file>