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activeTab="0"/>
  </bookViews>
  <sheets>
    <sheet name="Sheet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<sst xmlns="http://schemas.openxmlformats.org/spreadsheetml/2006/main" count="15" uniqueCount="15">
  <si>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1-к , 52 м", 6/10 эт. р-н Ворошиловский__бул. Комарова, д. 12, корп. 2А. &lt;&lt;п&gt;</t>
  </si>
  <si>
    <t>1-к , 35 м", 5/9 эт. р-н Ленинский__Гвардейская площадь &lt;&lt;к&gt;</t>
  </si>
  <si>
    <t>1-к , 43 м", 9/25 эт. р-н Левенцовский__Жукова 31 &lt;&lt;п&gt;</t>
  </si>
  <si>
    <t>1-к , 40 м", 1/9 эт. р-н Советский__Жмайлова,13 &lt;&lt;п&gt;</t>
  </si>
  <si>
    <t>1-к , 40 м", 7/14 эт. р-н Ворошиловский__Евдокимова 35е &lt;&lt;к&gt;</t>
  </si>
  <si>
    <t>1-к , 57 м", 13/14 эт. р-н Ворошиловский__королева 25 г &lt;&lt;к&gt;</t>
  </si>
  <si>
    <t>1-к , 36 м", 5/10 эт. р-н Ленинский__ул. Передовая &lt;&lt;к&gt;</t>
  </si>
  <si>
    <t>Сейчас так:</t>
  </si>
  <si>
    <t>Комнатность</t>
  </si>
  <si>
    <t>Площадь</t>
  </si>
  <si>
    <t>Район</t>
  </si>
  <si>
    <t>Этажность</t>
  </si>
  <si>
    <t>Нужно чтобы было так:</t>
  </si>
  <si>
    <t>Вопрос - как с помощью разделителей вычленить район? Комнатность, площадь и этажность вычленил с помощью поиска и замены, но с районом это не прокатывает</t>
  </si>
  <si>
    <t>Для джедаев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</si>
</sst>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* #,##0_);_(* \(#,##0\);_(* &quot;-&quot;_);_(@_)"/>
    <numFmt numFmtId="188" formatCode="_(\$* #,##0_);_(\$* \(#,##0\);_(\$* &quot;-&quot;_);_(@_)"/>
    <numFmt numFmtId="189" formatCode="_(* #,##0.00_);_(* \(#,##0.00\);_(* &quot;-&quot;??_);_(@_)"/>
    <numFmt numFmtId="190" formatCode="_(\$* #,##0.00_);_(\$* \(#,##0.00\);_(\$* &quot;-&quot;??_);_(@_)"/>
    <numFmt numFmtId="191" formatCode="#\ #0.0E+0"/>
    <numFmt numFmtId="192" formatCode="[$-FC19]d\ mmmm\ yyyy\ &quot;г.&quot;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0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8" fontId="0" fillId="0" borderId="0">
      <alignment/>
      <protection/>
    </xf>
    <xf numFmtId="189" fontId="0" fillId="0" borderId="0">
      <alignment/>
      <protection/>
    </xf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</sheetPr>
  <dimension ref="A1:G9"/>
  <sheetViews>
    <sheetView tabSelected="1" zoomScaleSheetLayoutView="100" zoomScalePageLayoutView="0" workbookViewId="0" topLeftCell="A1">
      <selection activeCell="B7" sqref="B3:F9"/>
    </sheetView>
  </sheetViews>
  <sheetFormatPr defaultColWidth="9.140625" defaultRowHeight="12.75"/>
  <cols>
    <col min="1" max="1" width="70.7109375" style="0" bestFit="1" customWidth="1"/>
    <col min="2" max="2" width="13.140625" style="0" bestFit="1" customWidth="1"/>
    <col min="3" max="3" width="9.421875" style="0" bestFit="1" customWidth="1"/>
    <col min="4" max="4" width="11.00390625" style="0" bestFit="1" customWidth="1"/>
    <col min="5" max="6" width="14.8515625" style="0" bestFit="1" customWidth="1"/>
    <col min="7" max="7" width="49.140625" style="0" customWidth="1"/>
  </cols>
  <sheetData>
    <row r="1" spans="1:7" ht="51">
      <c r="A1" s="4" t="s">
        <v>7</v>
      </c>
      <c r="B1" s="5" t="s">
        <v>12</v>
      </c>
      <c r="C1" s="5"/>
      <c r="D1" s="5"/>
      <c r="E1" s="5"/>
      <c r="F1" s="5"/>
      <c r="G1" s="3" t="s">
        <v>13</v>
      </c>
    </row>
    <row r="2" spans="1:6" ht="12.75">
      <c r="A2" s="4"/>
      <c r="B2" s="2" t="s">
        <v>8</v>
      </c>
      <c r="C2" s="2" t="s">
        <v>9</v>
      </c>
      <c r="D2" s="2" t="s">
        <v>11</v>
      </c>
      <c r="E2" s="2" t="s">
        <v>10</v>
      </c>
      <c r="F2" s="2" t="s">
        <v>14</v>
      </c>
    </row>
    <row r="3" spans="1:6" ht="12.75">
      <c r="A3" s="1" t="s">
        <v>0</v>
      </c>
      <c r="B3" t="str">
        <f>LEFTB(A3,SEARCH(" ",A3)-1)</f>
        <v>1-к</v>
      </c>
      <c r="C3" t="str">
        <f>TRIM(MID(SUBSTITUTE(A3," ",REPT(" ",999)),2*999,999))</f>
        <v>52</v>
      </c>
      <c r="D3" t="str">
        <f>TRIM(MID(SUBSTITUTE(A3," ",REPT(" ",999)),4*999,999))</f>
        <v>6/10</v>
      </c>
      <c r="E3" t="str">
        <f>TRIM(MID(SUBSTITUTE(SUBSTITUTE(A3,"_"," ")," ",REPT(" ",999)),7*999,999))</f>
        <v>Ворошиловский</v>
      </c>
      <c r="F3" t="str">
        <f>MID(A3,SEARCH("_",A3)+2,SEARCH("&lt;",A3)-SEARCH("_",A3)-2)</f>
        <v>бул. Комарова, д. 12, корп. 2А. </v>
      </c>
    </row>
    <row r="4" spans="1:6" ht="12.75">
      <c r="A4" s="1" t="s">
        <v>1</v>
      </c>
      <c r="B4" t="str">
        <f>LEFTB(A4,SEARCH(" ",A4)-1)</f>
        <v>1-к</v>
      </c>
      <c r="C4" t="str">
        <f>TRIM(MID(SUBSTITUTE(A4," ",REPT(" ",999)),2*999,999))</f>
        <v>35</v>
      </c>
      <c r="D4" t="str">
        <f>TRIM(MID(SUBSTITUTE(A4," ",REPT(" ",999)),4*999,999))</f>
        <v>5/9</v>
      </c>
      <c r="E4" t="str">
        <f>TRIM(MID(SUBSTITUTE(SUBSTITUTE(A4,"_"," ")," ",REPT(" ",999)),7*999,999))</f>
        <v>Ленинский</v>
      </c>
      <c r="F4" t="str">
        <f>MID(A4,SEARCH("_",A4)+2,SEARCH("&lt;",A4)-SEARCH("_",A4)-2)</f>
        <v>Гвардейская площадь </v>
      </c>
    </row>
    <row r="5" spans="1:6" ht="12.75">
      <c r="A5" s="1" t="s">
        <v>2</v>
      </c>
      <c r="B5" t="str">
        <f>LEFTB(A5,SEARCH(" ",A5)-1)</f>
        <v>1-к</v>
      </c>
      <c r="C5" t="str">
        <f>TRIM(MID(SUBSTITUTE(A5," ",REPT(" ",999)),2*999,999))</f>
        <v>43</v>
      </c>
      <c r="D5" t="str">
        <f>TRIM(MID(SUBSTITUTE(A5," ",REPT(" ",999)),4*999,999))</f>
        <v>9/25</v>
      </c>
      <c r="E5" t="str">
        <f>TRIM(MID(SUBSTITUTE(SUBSTITUTE(A5,"_"," ")," ",REPT(" ",999)),7*999,999))</f>
        <v>Левенцовский</v>
      </c>
      <c r="F5" t="str">
        <f>MID(A5,SEARCH("_",A5)+2,SEARCH("&lt;",A5)-SEARCH("_",A5)-2)</f>
        <v>Жукова 31 </v>
      </c>
    </row>
    <row r="6" spans="1:6" ht="12.75">
      <c r="A6" t="s">
        <v>3</v>
      </c>
      <c r="B6" t="str">
        <f>LEFTB(A6,SEARCH(" ",A6)-1)</f>
        <v>1-к</v>
      </c>
      <c r="C6" t="str">
        <f>TRIM(MID(SUBSTITUTE(A6," ",REPT(" ",999)),2*999,999))</f>
        <v>40</v>
      </c>
      <c r="D6" t="str">
        <f>TRIM(MID(SUBSTITUTE(A6," ",REPT(" ",999)),4*999,999))</f>
        <v>1/9</v>
      </c>
      <c r="E6" t="str">
        <f>TRIM(MID(SUBSTITUTE(SUBSTITUTE(A6,"_"," ")," ",REPT(" ",999)),7*999,999))</f>
        <v>Советский</v>
      </c>
      <c r="F6" t="str">
        <f>MID(A6,SEARCH("_",A6)+2,SEARCH("&lt;",A6)-SEARCH("_",A6)-2)</f>
        <v>Жмайлова,13 </v>
      </c>
    </row>
    <row r="7" spans="1:6" ht="12.75">
      <c r="A7" t="s">
        <v>4</v>
      </c>
      <c r="B7" t="str">
        <f>LEFTB(A7,SEARCH(" ",A7)-1)</f>
        <v>1-к</v>
      </c>
      <c r="C7" t="str">
        <f>TRIM(MID(SUBSTITUTE(A7," ",REPT(" ",999)),2*999,999))</f>
        <v>40</v>
      </c>
      <c r="D7" t="str">
        <f>TRIM(MID(SUBSTITUTE(A7," ",REPT(" ",999)),4*999,999))</f>
        <v>7/14</v>
      </c>
      <c r="E7" t="str">
        <f>TRIM(MID(SUBSTITUTE(SUBSTITUTE(A7,"_"," ")," ",REPT(" ",999)),7*999,999))</f>
        <v>Ворошиловский</v>
      </c>
      <c r="F7" t="str">
        <f>MID(A7,SEARCH("_",A7)+2,SEARCH("&lt;",A7)-SEARCH("_",A7)-2)</f>
        <v>Евдокимова 35е </v>
      </c>
    </row>
    <row r="8" spans="1:6" ht="12.75">
      <c r="A8" s="1" t="s">
        <v>5</v>
      </c>
      <c r="B8" t="str">
        <f>LEFTB(A8,SEARCH(" ",A8)-1)</f>
        <v>1-к</v>
      </c>
      <c r="C8" t="str">
        <f>TRIM(MID(SUBSTITUTE(A8," ",REPT(" ",999)),2*999,999))</f>
        <v>57</v>
      </c>
      <c r="D8" t="str">
        <f>TRIM(MID(SUBSTITUTE(A8," ",REPT(" ",999)),4*999,999))</f>
        <v>13/14</v>
      </c>
      <c r="E8" t="str">
        <f>TRIM(MID(SUBSTITUTE(SUBSTITUTE(A8,"_"," ")," ",REPT(" ",999)),7*999,999))</f>
        <v>Ворошиловский</v>
      </c>
      <c r="F8" t="str">
        <f>MID(A8,SEARCH("_",A8)+2,SEARCH("&lt;",A8)-SEARCH("_",A8)-2)</f>
        <v>королева 25 г </v>
      </c>
    </row>
    <row r="9" spans="1:6" ht="12.75">
      <c r="A9" t="s">
        <v>6</v>
      </c>
      <c r="B9" t="str">
        <f>LEFTB(A9,SEARCH(" ",A9)-1)</f>
        <v>1-к</v>
      </c>
      <c r="C9" t="str">
        <f>TRIM(MID(SUBSTITUTE(A9," ",REPT(" ",999)),2*999,999))</f>
        <v>36</v>
      </c>
      <c r="D9" t="str">
        <f>TRIM(MID(SUBSTITUTE(A9," ",REPT(" ",999)),4*999,999))</f>
        <v>5/10</v>
      </c>
      <c r="E9" t="str">
        <f>TRIM(MID(SUBSTITUTE(SUBSTITUTE(A9,"_"," ")," ",REPT(" ",999)),7*999,999))</f>
        <v>Ленинский</v>
      </c>
      <c r="F9" t="str">
        <f>MID(A9,SEARCH("_",A9)+2,SEARCH("&lt;",A9)-SEARCH("_",A9)-2)</f>
        <v>ул. Передовая </v>
      </c>
    </row>
  </sheetData>
  <sheetProtection/>
  <mergeCells count="2">
    <mergeCell ref="A1:A2"/>
    <mergeCell ref="B1:F1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Грабко</dc:creator>
  <cp:keywords/>
  <dc:description/>
  <cp:lastModifiedBy>Александр</cp:lastModifiedBy>
  <dcterms:created xsi:type="dcterms:W3CDTF">2015-02-02T19:31:29Z</dcterms:created>
  <dcterms:modified xsi:type="dcterms:W3CDTF">2015-02-02T19:49:29Z</dcterms:modified>
  <cp:category/>
  <cp:version/>
  <cp:contentType/>
  <cp:contentStatus/>
</cp:coreProperties>
</file>