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25875" windowHeight="12585"/>
  </bookViews>
  <sheets>
    <sheet name="розница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4" i="1" l="1"/>
  <c r="H14" i="1"/>
  <c r="O14" i="1"/>
  <c r="E15" i="1"/>
  <c r="F15" i="1"/>
  <c r="G15" i="1"/>
  <c r="I15" i="1"/>
  <c r="K15" i="1"/>
  <c r="L15" i="1"/>
  <c r="N15" i="1"/>
  <c r="J9" i="1"/>
  <c r="J10" i="1"/>
  <c r="J11" i="1"/>
  <c r="J12" i="1"/>
  <c r="J13" i="1"/>
  <c r="J7" i="1"/>
  <c r="J8" i="1"/>
  <c r="J6" i="1"/>
  <c r="J5" i="1"/>
  <c r="J4" i="1"/>
  <c r="H6" i="1"/>
  <c r="O6" i="1"/>
  <c r="H13" i="1"/>
  <c r="O13" i="1"/>
  <c r="H12" i="1" l="1"/>
  <c r="O12" i="1"/>
  <c r="O11" i="1" l="1"/>
  <c r="H11" i="1"/>
  <c r="O10" i="1"/>
  <c r="H10" i="1"/>
  <c r="O9" i="1"/>
  <c r="O15" i="1" s="1"/>
  <c r="H9" i="1"/>
  <c r="H15" i="1" s="1"/>
  <c r="J15" i="1" l="1"/>
</calcChain>
</file>

<file path=xl/sharedStrings.xml><?xml version="1.0" encoding="utf-8"?>
<sst xmlns="http://schemas.openxmlformats.org/spreadsheetml/2006/main" count="16" uniqueCount="16">
  <si>
    <t>ID</t>
  </si>
  <si>
    <t>Дата</t>
  </si>
  <si>
    <t>Торговая точка</t>
  </si>
  <si>
    <t>Менеджер</t>
  </si>
  <si>
    <t>Кол-во</t>
  </si>
  <si>
    <t>Себестоимость</t>
  </si>
  <si>
    <t>Сумма договора</t>
  </si>
  <si>
    <t>Маржа</t>
  </si>
  <si>
    <t>Цена прайса</t>
  </si>
  <si>
    <t>Скидка</t>
  </si>
  <si>
    <t>Стоимость доставки по городу</t>
  </si>
  <si>
    <t>Стоимость доставки с завода</t>
  </si>
  <si>
    <t>Склад/Заказная позиция</t>
  </si>
  <si>
    <t>Предоплата</t>
  </si>
  <si>
    <t>Доплата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</si>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</sst>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</cellStyleXfs>
  <cellXfs count="35">
    <xf numFmtId="0" fontId="0" fillId="0" borderId="0" xfId="0"/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1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14" fontId="0" fillId="0" borderId="2" xfId="0" applyNumberFormat="1" applyFont="1" applyBorder="1" applyAlignment="1" applyProtection="1">
      <alignment horizontal="center" vertical="center"/>
      <protection hidden="1"/>
    </xf>
    <xf numFmtId="1" fontId="0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" fontId="0" fillId="0" borderId="2" xfId="0" applyNumberFormat="1" applyFont="1" applyBorder="1" applyAlignment="1" applyProtection="1">
      <alignment horizontal="center" vertical="center"/>
      <protection hidden="1"/>
    </xf>
    <xf numFmtId="3" fontId="0" fillId="0" borderId="2" xfId="0" applyNumberFormat="1" applyFont="1" applyBorder="1" applyAlignment="1" applyProtection="1">
      <alignment horizontal="center" vertical="center" wrapText="1"/>
      <protection hidden="1"/>
    </xf>
    <xf numFmtId="9" fontId="1" fillId="0" borderId="2" xfId="1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14" fontId="0" fillId="0" borderId="2" xfId="0" applyNumberFormat="1" applyBorder="1" applyAlignment="1" applyProtection="1">
      <alignment horizontal="center" vertical="center"/>
      <protection hidden="1"/>
    </xf>
    <xf numFmtId="3" fontId="0" fillId="0" borderId="2" xfId="0" applyNumberFormat="1" applyBorder="1" applyAlignment="1" applyProtection="1">
      <alignment horizontal="center" vertical="center"/>
      <protection hidden="1"/>
    </xf>
    <xf numFmtId="9" fontId="0" fillId="0" borderId="2" xfId="1" applyFont="1" applyBorder="1" applyAlignment="1" applyProtection="1">
      <alignment horizontal="center" vertical="center"/>
      <protection hidden="1"/>
    </xf>
    <xf numFmtId="9" fontId="0" fillId="0" borderId="2" xfId="1" applyNumberFormat="1" applyFont="1" applyBorder="1" applyAlignment="1" applyProtection="1">
      <alignment horizontal="center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wrapText="1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Border="1" applyAlignment="1" applyProtection="1">
      <alignment horizontal="center"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9" fontId="5" fillId="0" borderId="2" xfId="0" applyNumberFormat="1" applyFont="1" applyBorder="1" applyAlignment="1" applyProtection="1">
      <alignment horizontal="center" vertical="center"/>
      <protection hidden="1"/>
    </xf>
  </cellXfs>
  <cellStyles count="5">
    <cellStyle name="Денежный 2" xfId="2"/>
    <cellStyle name="Обычный" xfId="0" builtinId="0"/>
    <cellStyle name="Обычный 2" xfId="3"/>
    <cellStyle name="Обычный 2 2" xfId="4"/>
    <cellStyle name="Процентный" xfId="1" builtinId="5"/>
  </cellStyles>
  <dxfs count="34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3" formatCode="0%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protection locked="1" hidden="1"/>
    </dxf>
    <dxf>
      <protection locked="1" hidden="1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0;&#1085;&#1076;&#1088;\&#1052;&#1086;&#1080;%20&#1076;&#1086;&#1082;&#1091;&#1084;&#1077;&#1085;&#1090;&#1099;\&#1056;%20&#1040;%20&#1041;%20&#1054;%20&#1058;%20&#1040;\&#1052;&#1086;&#1080;\!tmp\&#1055;&#1088;&#1086;&#1076;&#1072;&#1078;&#1080;%202015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бель-розница"/>
      <sheetName val="Матрацы-розница"/>
      <sheetName val="Кассы магазинов"/>
      <sheetName val="База матрацы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Таблица3" displayName="Таблица3" ref="A1:O15" totalsRowCount="1" headerRowDxfId="33" dataDxfId="31" totalsRowDxfId="30" headerRowBorderDxfId="32">
  <autoFilter ref="A1:O14"/>
  <tableColumns count="15">
    <tableColumn id="11" name="ID" dataDxfId="29" totalsRowDxfId="14"/>
    <tableColumn id="1" name="Дата" totalsRowLabel="ИТОГ:" dataDxfId="28" totalsRowDxfId="13"/>
    <tableColumn id="22" name="Торговая точка" dataDxfId="27" totalsRowDxfId="12"/>
    <tableColumn id="23" name="Менеджер" dataDxfId="26" totalsRowDxfId="11"/>
    <tableColumn id="6" name="Кол-во" totalsRowFunction="custom" dataDxfId="25" totalsRowDxfId="10">
      <totalsRowFormula>SUM(E2:E14)</totalsRowFormula>
    </tableColumn>
    <tableColumn id="7" name="Себестоимость" totalsRowFunction="custom" dataDxfId="24" totalsRowDxfId="9">
      <totalsRowFormula>SUM(F2:F14)</totalsRowFormula>
    </tableColumn>
    <tableColumn id="8" name="Сумма договора" totalsRowFunction="custom" dataDxfId="23" totalsRowDxfId="8">
      <totalsRowFormula>SUM(G2:G14)</totalsRowFormula>
    </tableColumn>
    <tableColumn id="9" name="Маржа" totalsRowFunction="custom" dataDxfId="22" totalsRowDxfId="7">
      <calculatedColumnFormula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calculatedColumnFormula>
      <totalsRowFormula>SUM(H2:H14)</totalsRowFormula>
    </tableColumn>
    <tableColumn id="13" name="Цена прайса" totalsRowFunction="custom" dataDxfId="21" totalsRowDxfId="6">
      <totalsRowFormula>SUM(I2:I14)</totalsRowFormula>
    </tableColumn>
    <tableColumn id="14" name="Скидка" totalsRowFunction="custom" dataDxfId="20" totalsRowDxfId="5" dataCellStyle="Процентный">
      <calculatedColumnFormula>IF(Таблица3[[#This Row],[Сумма договора]]=0,"",((Таблица3[[#This Row],[Цена прайса]]*Таблица3[[#This Row],[Кол-во]])-Таблица3[[#This Row],[Сумма договора]])/Таблица3[[#This Row],[Цена прайса]])/2</calculatedColumnFormula>
      <totalsRowFormula>AVERAGE(Таблица3[Скидка])</totalsRowFormula>
    </tableColumn>
    <tableColumn id="15" name="Стоимость доставки по городу" totalsRowFunction="custom" dataDxfId="19" totalsRowDxfId="4">
      <totalsRowFormula>SUM(K2:K14)</totalsRowFormula>
    </tableColumn>
    <tableColumn id="18" name="Стоимость доставки с завода" totalsRowFunction="custom" dataDxfId="18" totalsRowDxfId="3">
      <totalsRowFormula>SUM(L2:L14)</totalsRowFormula>
    </tableColumn>
    <tableColumn id="16" name="Склад/Заказная позиция" dataDxfId="17" totalsRowDxfId="2"/>
    <tableColumn id="26" name="Предоплата" totalsRowFunction="custom" dataDxfId="16" totalsRowDxfId="1">
      <totalsRowFormula>SUM(N2:N14)</totalsRowFormula>
    </tableColumn>
    <tableColumn id="25" name="Доплата" totalsRowFunction="custom" dataDxfId="15" totalsRowDxfId="0">
      <calculatedColumnFormula>Таблица3[[#This Row],[Сумма договора]]-Таблица3[[#This Row],[Предоплата]]</calculatedColumnFormula>
      <totalsRowFormula>SUM(O2:O14)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6"/>
  <sheetViews>
    <sheetView tabSelected="1" topLeftCell="B1" zoomScale="85" zoomScaleNormal="85" workbookViewId="0">
      <pane ySplit="1" topLeftCell="A4" activePane="bottomLeft" state="frozen"/>
      <selection activeCell="G3" sqref="G3"/>
      <selection pane="bottomLeft" activeCell="H20" sqref="H20"/>
    </sheetView>
  </sheetViews>
  <sheetFormatPr defaultRowHeight="15" x14ac:dyDescent="0.25"/>
  <cols>
    <col min="1" max="1" width="9" style="33" customWidth="1"/>
    <col min="2" max="2" width="21.85546875" style="12" customWidth="1"/>
    <col min="3" max="3" width="15.42578125" style="12" customWidth="1"/>
    <col min="4" max="4" width="11.140625" style="9" customWidth="1"/>
    <col min="5" max="5" width="16" style="9" customWidth="1"/>
    <col min="6" max="6" width="15.28515625" style="15" customWidth="1"/>
    <col min="7" max="7" width="14.85546875" style="32" customWidth="1"/>
    <col min="8" max="8" width="18" style="32" customWidth="1"/>
    <col min="9" max="9" width="14.28515625" style="15" customWidth="1"/>
    <col min="10" max="10" width="13.28515625" style="32" customWidth="1"/>
    <col min="11" max="11" width="13.85546875" style="32" customWidth="1"/>
    <col min="12" max="12" width="17.5703125" style="15" customWidth="1"/>
    <col min="13" max="13" width="17.140625" style="15" customWidth="1"/>
    <col min="14" max="14" width="15.140625" style="15" customWidth="1"/>
    <col min="15" max="15" width="11.85546875" style="15" customWidth="1"/>
    <col min="16" max="16" width="11.7109375" style="9" customWidth="1"/>
    <col min="17" max="16384" width="9.140625" style="9"/>
  </cols>
  <sheetData>
    <row r="1" spans="1:17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5" t="s">
        <v>10</v>
      </c>
      <c r="L1" s="5" t="s">
        <v>11</v>
      </c>
      <c r="M1" s="8" t="s">
        <v>12</v>
      </c>
      <c r="N1" s="8" t="s">
        <v>13</v>
      </c>
      <c r="O1" s="8" t="s">
        <v>14</v>
      </c>
      <c r="Q1" s="10"/>
    </row>
    <row r="2" spans="1:17" x14ac:dyDescent="0.25">
      <c r="A2" s="11">
        <v>25882</v>
      </c>
      <c r="C2" s="13"/>
      <c r="D2" s="13"/>
      <c r="E2" s="17"/>
      <c r="F2" s="18"/>
      <c r="G2" s="19"/>
      <c r="H2" s="19"/>
      <c r="I2" s="19"/>
      <c r="J2" s="20"/>
      <c r="K2" s="21"/>
      <c r="L2" s="22"/>
      <c r="M2" s="16"/>
      <c r="N2" s="17"/>
      <c r="O2" s="18"/>
      <c r="Q2" s="10"/>
    </row>
    <row r="3" spans="1:17" x14ac:dyDescent="0.25">
      <c r="A3" s="14">
        <v>27270</v>
      </c>
      <c r="B3" s="13"/>
      <c r="C3" s="23"/>
      <c r="D3" s="13"/>
      <c r="E3" s="17"/>
      <c r="F3" s="18"/>
      <c r="G3" s="18"/>
      <c r="H3" s="24"/>
      <c r="I3" s="24"/>
      <c r="J3" s="25"/>
      <c r="K3" s="24"/>
      <c r="L3" s="24"/>
      <c r="M3" s="16"/>
      <c r="N3" s="24"/>
      <c r="O3" s="24"/>
    </row>
    <row r="4" spans="1:17" x14ac:dyDescent="0.25">
      <c r="A4" s="27">
        <v>21395</v>
      </c>
      <c r="B4" s="23"/>
      <c r="C4" s="23"/>
      <c r="D4" s="13"/>
      <c r="E4" s="16"/>
      <c r="F4" s="18"/>
      <c r="G4" s="24"/>
      <c r="H4" s="24"/>
      <c r="I4" s="24"/>
      <c r="J4" s="26">
        <f>Таблица3[[#This Row],[Цена прайса]]</f>
        <v>0</v>
      </c>
      <c r="K4" s="24"/>
      <c r="L4" s="24"/>
      <c r="M4" s="16"/>
      <c r="N4" s="24"/>
      <c r="O4" s="24"/>
    </row>
    <row r="5" spans="1:17" x14ac:dyDescent="0.25">
      <c r="A5" s="27">
        <v>23384</v>
      </c>
      <c r="B5" s="23"/>
      <c r="C5" s="23"/>
      <c r="D5" s="13"/>
      <c r="E5" s="16"/>
      <c r="F5" s="18"/>
      <c r="G5" s="24"/>
      <c r="H5" s="24"/>
      <c r="I5" s="24"/>
      <c r="J5" s="26">
        <f>Таблица3[[#This Row],[Цена прайса]]</f>
        <v>0</v>
      </c>
      <c r="K5" s="24"/>
      <c r="L5" s="24"/>
      <c r="M5" s="16"/>
      <c r="N5" s="24"/>
      <c r="O5" s="24"/>
    </row>
    <row r="6" spans="1:17" x14ac:dyDescent="0.25">
      <c r="A6" s="27"/>
      <c r="B6" s="23"/>
      <c r="C6" s="23"/>
      <c r="D6" s="13"/>
      <c r="E6" s="16"/>
      <c r="F6" s="18"/>
      <c r="G6" s="24"/>
      <c r="H6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6" s="24"/>
      <c r="J6" s="26">
        <f>Таблица3[[#This Row],[Цена прайса]]</f>
        <v>0</v>
      </c>
      <c r="K6" s="24"/>
      <c r="L6" s="24"/>
      <c r="M6" s="16"/>
      <c r="N6" s="24"/>
      <c r="O6" s="24">
        <f>Таблица3[[#This Row],[Сумма договора]]-Таблица3[[#This Row],[Предоплата]]</f>
        <v>0</v>
      </c>
    </row>
    <row r="7" spans="1:17" x14ac:dyDescent="0.25">
      <c r="A7" s="27">
        <v>27417</v>
      </c>
      <c r="B7" s="23"/>
      <c r="C7" s="23"/>
      <c r="D7" s="13"/>
      <c r="E7" s="16"/>
      <c r="F7" s="18"/>
      <c r="G7" s="24"/>
      <c r="H7" s="24"/>
      <c r="I7" s="24"/>
      <c r="J7" s="26">
        <f>Таблица3[[#This Row],[Цена прайса]]</f>
        <v>0</v>
      </c>
      <c r="K7" s="24"/>
      <c r="L7" s="24"/>
      <c r="M7" s="16"/>
      <c r="N7" s="24"/>
      <c r="O7" s="24"/>
    </row>
    <row r="8" spans="1:17" s="28" customFormat="1" x14ac:dyDescent="0.25">
      <c r="A8" s="27">
        <v>20007</v>
      </c>
      <c r="B8" s="23"/>
      <c r="C8" s="23"/>
      <c r="D8" s="13"/>
      <c r="E8" s="16"/>
      <c r="F8" s="18"/>
      <c r="G8" s="24"/>
      <c r="H8" s="24"/>
      <c r="I8" s="24"/>
      <c r="J8" s="26">
        <f>Таблица3[[#This Row],[Цена прайса]]</f>
        <v>0</v>
      </c>
      <c r="K8" s="24"/>
      <c r="L8" s="24"/>
      <c r="M8" s="16"/>
      <c r="N8" s="24"/>
      <c r="O8" s="24"/>
      <c r="Q8" s="9"/>
    </row>
    <row r="9" spans="1:17" x14ac:dyDescent="0.25">
      <c r="A9" s="27">
        <v>27550</v>
      </c>
      <c r="B9" s="23"/>
      <c r="C9" s="23"/>
      <c r="D9" s="13"/>
      <c r="E9" s="16"/>
      <c r="F9" s="18"/>
      <c r="G9" s="24"/>
      <c r="H9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9" s="24"/>
      <c r="J9" s="26">
        <f>Таблица3[[#This Row],[Цена прайса]]</f>
        <v>0</v>
      </c>
      <c r="K9" s="24"/>
      <c r="L9" s="24"/>
      <c r="M9" s="16"/>
      <c r="N9" s="24"/>
      <c r="O9" s="24">
        <f>Таблица3[[#This Row],[Сумма договора]]-Таблица3[[#This Row],[Предоплата]]</f>
        <v>0</v>
      </c>
    </row>
    <row r="10" spans="1:17" x14ac:dyDescent="0.25">
      <c r="A10" s="27">
        <v>24920</v>
      </c>
      <c r="B10" s="23"/>
      <c r="C10" s="23"/>
      <c r="D10" s="13"/>
      <c r="E10" s="16"/>
      <c r="F10" s="18"/>
      <c r="G10" s="24"/>
      <c r="H10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10" s="24"/>
      <c r="J10" s="26">
        <f>Таблица3[[#This Row],[Цена прайса]]</f>
        <v>0</v>
      </c>
      <c r="K10" s="24"/>
      <c r="L10" s="24"/>
      <c r="M10" s="16"/>
      <c r="N10" s="24"/>
      <c r="O10" s="24">
        <f>Таблица3[[#This Row],[Сумма договора]]-Таблица3[[#This Row],[Предоплата]]</f>
        <v>0</v>
      </c>
    </row>
    <row r="11" spans="1:17" x14ac:dyDescent="0.25">
      <c r="A11" s="27">
        <v>20154</v>
      </c>
      <c r="B11" s="23"/>
      <c r="C11" s="23"/>
      <c r="D11" s="13"/>
      <c r="E11" s="16"/>
      <c r="F11" s="18"/>
      <c r="G11" s="24"/>
      <c r="H11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11" s="24"/>
      <c r="J11" s="26">
        <f>Таблица3[[#This Row],[Цена прайса]]</f>
        <v>0</v>
      </c>
      <c r="K11" s="24"/>
      <c r="L11" s="24"/>
      <c r="M11" s="16"/>
      <c r="N11" s="24"/>
      <c r="O11" s="24">
        <f>Таблица3[[#This Row],[Сумма договора]]-Таблица3[[#This Row],[Предоплата]]</f>
        <v>0</v>
      </c>
    </row>
    <row r="12" spans="1:17" x14ac:dyDescent="0.25">
      <c r="A12" s="27"/>
      <c r="B12" s="23"/>
      <c r="C12" s="23"/>
      <c r="D12" s="13"/>
      <c r="E12" s="16"/>
      <c r="F12" s="18"/>
      <c r="G12" s="24"/>
      <c r="H12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12" s="24"/>
      <c r="J12" s="26">
        <f>Таблица3[[#This Row],[Цена прайса]]</f>
        <v>0</v>
      </c>
      <c r="K12" s="24"/>
      <c r="L12" s="24"/>
      <c r="M12" s="16"/>
      <c r="N12" s="24"/>
      <c r="O12" s="24">
        <f>Таблица3[[#This Row],[Сумма договора]]-Таблица3[[#This Row],[Предоплата]]</f>
        <v>0</v>
      </c>
    </row>
    <row r="13" spans="1:17" x14ac:dyDescent="0.25">
      <c r="A13" s="27"/>
      <c r="B13" s="23"/>
      <c r="C13" s="23"/>
      <c r="D13" s="13"/>
      <c r="E13" s="16"/>
      <c r="F13" s="18"/>
      <c r="G13" s="24"/>
      <c r="H13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13" s="24"/>
      <c r="J13" s="26">
        <f>Таблица3[[#This Row],[Цена прайса]]</f>
        <v>0</v>
      </c>
      <c r="K13" s="24"/>
      <c r="L13" s="24"/>
      <c r="M13" s="16"/>
      <c r="N13" s="24"/>
      <c r="O13" s="24">
        <f>Таблица3[[#This Row],[Сумма договора]]-Таблица3[[#This Row],[Предоплата]]</f>
        <v>0</v>
      </c>
    </row>
    <row r="14" spans="1:17" x14ac:dyDescent="0.25">
      <c r="A14" s="27"/>
      <c r="B14" s="23"/>
      <c r="C14" s="23"/>
      <c r="D14" s="13"/>
      <c r="E14" s="16"/>
      <c r="F14" s="18"/>
      <c r="G14" s="24"/>
      <c r="H14" s="24">
        <f>Таблица3[[#This Row],[Сумма договора]]-Таблица3[[#This Row],[Стоимость доставки по городу]]-Таблица3[[#This Row],[Стоимость доставки с завода]]-(Таблица3[[#This Row],[Себестоимость]]*Таблица3[[#This Row],[Кол-во]])</f>
        <v>0</v>
      </c>
      <c r="I14" s="24"/>
      <c r="J14" s="26">
        <f>Таблица3[[#This Row],[Цена прайса]]</f>
        <v>0</v>
      </c>
      <c r="K14" s="24"/>
      <c r="L14" s="24"/>
      <c r="M14" s="16"/>
      <c r="N14" s="24"/>
      <c r="O14" s="24">
        <f>Таблица3[[#This Row],[Сумма договора]]-Таблица3[[#This Row],[Предоплата]]</f>
        <v>0</v>
      </c>
    </row>
    <row r="15" spans="1:17" x14ac:dyDescent="0.25">
      <c r="A15" s="27"/>
      <c r="B15" s="23" t="s">
        <v>15</v>
      </c>
      <c r="C15" s="23"/>
      <c r="D15" s="23"/>
      <c r="E15" s="24">
        <f>SUM(E2:E14)</f>
        <v>0</v>
      </c>
      <c r="F15" s="24">
        <f>SUM(F2:F14)</f>
        <v>0</v>
      </c>
      <c r="G15" s="24">
        <f>SUM(G2:G14)</f>
        <v>0</v>
      </c>
      <c r="H15" s="24">
        <f>SUM(H2:H14)</f>
        <v>0</v>
      </c>
      <c r="I15" s="24">
        <f>SUM(I2:I14)</f>
        <v>0</v>
      </c>
      <c r="J15" s="34">
        <f>AVERAGE(Таблица3[Скидка])</f>
        <v>0</v>
      </c>
      <c r="K15" s="24">
        <f>SUM(K2:K14)</f>
        <v>0</v>
      </c>
      <c r="L15" s="24">
        <f>SUM(L2:L14)</f>
        <v>0</v>
      </c>
      <c r="M15" s="16"/>
      <c r="N15" s="16">
        <f>SUM(N2:N14)</f>
        <v>0</v>
      </c>
      <c r="O15" s="16">
        <f>SUM(O2:O14)</f>
        <v>0</v>
      </c>
    </row>
    <row r="16" spans="1:17" x14ac:dyDescent="0.25">
      <c r="A16" s="29"/>
      <c r="B16" s="30"/>
      <c r="C16" s="30"/>
      <c r="D16" s="31"/>
    </row>
  </sheetData>
  <dataValidations count="1">
    <dataValidation type="list" allowBlank="1" showInputMessage="1" showErrorMessage="1" sqref="D2:D14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'[1]База матрацы'!#REF!</xm:f>
          </x14:formula1>
          <xm:sqref>C2:C14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Михаил</cp:lastModifiedBy>
  <dcterms:created xsi:type="dcterms:W3CDTF">2015-02-08T21:11:16Z</dcterms:created>
  <dcterms:modified xsi:type="dcterms:W3CDTF">2015-02-09T06:47:09Z</dcterms:modified>
</cp:coreProperties>
</file>