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Старшие девушки" sheetId="4" r:id="rId1"/>
    <sheet name="Командная карта" sheetId="5" r:id="rId2"/>
    <sheet name="Лист2" sheetId="2" r:id="rId3"/>
    <sheet name="Лист3" sheetId="3" r:id="rId4"/>
  </sheets>
  <definedNames>
    <definedName name="_xlnm.Print_Area" localSheetId="1">'Командная карта'!$A$1:$R$61</definedName>
  </definedNames>
  <calcPr calcId="124519"/>
</workbook>
</file>

<file path=xl/calcChain.xml><?xml version="1.0" encoding="utf-8"?>
<calcChain xmlns="http://schemas.openxmlformats.org/spreadsheetml/2006/main">
  <c r="G19" i="5"/>
  <c r="G18"/>
  <c r="I6"/>
  <c r="P6"/>
  <c r="Q6" s="1"/>
  <c r="P16"/>
  <c r="I26"/>
  <c r="P26"/>
  <c r="Q26" s="1"/>
  <c r="I36"/>
  <c r="P36"/>
  <c r="Q36"/>
  <c r="I46"/>
  <c r="Q46" s="1"/>
  <c r="P46"/>
  <c r="I16" l="1"/>
  <c r="Q16" s="1"/>
  <c r="R16" s="1"/>
  <c r="R6" l="1"/>
  <c r="R46"/>
  <c r="R26"/>
  <c r="R36"/>
  <c r="G6" i="4"/>
  <c r="H6"/>
  <c r="G7"/>
  <c r="H7"/>
  <c r="G8"/>
  <c r="H8"/>
  <c r="G9"/>
  <c r="H9"/>
  <c r="G10"/>
  <c r="H10"/>
  <c r="G11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</calcChain>
</file>

<file path=xl/sharedStrings.xml><?xml version="1.0" encoding="utf-8"?>
<sst xmlns="http://schemas.openxmlformats.org/spreadsheetml/2006/main" count="69" uniqueCount="37">
  <si>
    <t>Судьи:</t>
  </si>
  <si>
    <t>Ермаковская</t>
  </si>
  <si>
    <t xml:space="preserve">Черлакская </t>
  </si>
  <si>
    <t>Нововаршавская</t>
  </si>
  <si>
    <t>Победовская</t>
  </si>
  <si>
    <t>Зареченская</t>
  </si>
  <si>
    <t>Место</t>
  </si>
  <si>
    <t>Результат</t>
  </si>
  <si>
    <t>Финиш</t>
  </si>
  <si>
    <t>Старт</t>
  </si>
  <si>
    <t>№ участника</t>
  </si>
  <si>
    <t>Школа</t>
  </si>
  <si>
    <t xml:space="preserve">Фамилия Имя </t>
  </si>
  <si>
    <t>3 км.</t>
  </si>
  <si>
    <t>соревнований по лыжным гонкам (девушки 1997-1999 г.р.)</t>
  </si>
  <si>
    <t>ПРОТОКОЛ</t>
  </si>
  <si>
    <t>Районная зимняя спартакиада школьников</t>
  </si>
  <si>
    <t>Талалаева Г.И.</t>
  </si>
  <si>
    <t>Главный секретарь</t>
  </si>
  <si>
    <t>Ивантей В.И</t>
  </si>
  <si>
    <t>Главный судья</t>
  </si>
  <si>
    <t>Нововаршавская гимназия</t>
  </si>
  <si>
    <t>Черлакская</t>
  </si>
  <si>
    <t>Ю</t>
  </si>
  <si>
    <t>Д</t>
  </si>
  <si>
    <t>1997 -1999 г.р</t>
  </si>
  <si>
    <t>2000-2001 г.р.</t>
  </si>
  <si>
    <t>2002-2003 г.р.</t>
  </si>
  <si>
    <t>МЕСТО</t>
  </si>
  <si>
    <t>СУММА  за 2 дня</t>
  </si>
  <si>
    <t>СУММА     2 день</t>
  </si>
  <si>
    <t>2 день Классический ход</t>
  </si>
  <si>
    <t>СУММА 1 день</t>
  </si>
  <si>
    <t>1 день Свободный ход</t>
  </si>
  <si>
    <t>МКОУ…СОШ</t>
  </si>
  <si>
    <t>№</t>
  </si>
  <si>
    <t>Сводный протокол по лыжным гонкам районной зимней спартакиады школьников</t>
  </si>
</sst>
</file>

<file path=xl/styles.xml><?xml version="1.0" encoding="utf-8"?>
<styleSheet xmlns="http://schemas.openxmlformats.org/spreadsheetml/2006/main">
  <numFmts count="1">
    <numFmt numFmtId="164" formatCode="h:mm:ss;@"/>
  </numFmts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mbria"/>
      <family val="1"/>
      <charset val="204"/>
      <scheme val="major"/>
    </font>
    <font>
      <sz val="16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b/>
      <sz val="18"/>
      <color theme="1"/>
      <name val="Calibri"/>
      <family val="2"/>
      <charset val="204"/>
      <scheme val="minor"/>
    </font>
    <font>
      <b/>
      <sz val="16"/>
      <color rgb="FFFF0000"/>
      <name val="Cambria"/>
      <family val="1"/>
      <charset val="204"/>
      <scheme val="major"/>
    </font>
    <font>
      <sz val="1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0" fillId="0" borderId="0" xfId="0" applyBorder="1"/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11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J27"/>
  <sheetViews>
    <sheetView workbookViewId="0">
      <selection activeCell="C7" sqref="C7"/>
    </sheetView>
  </sheetViews>
  <sheetFormatPr defaultRowHeight="15"/>
  <cols>
    <col min="2" max="2" width="27.42578125" customWidth="1"/>
    <col min="3" max="3" width="18.85546875" customWidth="1"/>
    <col min="4" max="4" width="14.42578125" customWidth="1"/>
    <col min="6" max="6" width="9.7109375" customWidth="1"/>
    <col min="7" max="7" width="11.42578125" customWidth="1"/>
  </cols>
  <sheetData>
    <row r="2" spans="1:10" ht="20.25">
      <c r="A2" s="16" t="s">
        <v>16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5.75" customHeight="1">
      <c r="A3" s="17" t="s">
        <v>15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20.25">
      <c r="A4" s="18" t="s">
        <v>14</v>
      </c>
      <c r="B4" s="18"/>
      <c r="C4" s="18"/>
      <c r="D4" s="18"/>
      <c r="E4" s="18"/>
      <c r="F4" s="18"/>
      <c r="G4" s="18"/>
      <c r="H4" s="18"/>
      <c r="I4" s="10" t="s">
        <v>13</v>
      </c>
      <c r="J4" s="10"/>
    </row>
    <row r="5" spans="1:10" s="6" customFormat="1" ht="14.25">
      <c r="A5" s="9"/>
      <c r="B5" s="8" t="s">
        <v>12</v>
      </c>
      <c r="C5" s="8" t="s">
        <v>11</v>
      </c>
      <c r="D5" s="8" t="s">
        <v>10</v>
      </c>
      <c r="E5" s="8" t="s">
        <v>9</v>
      </c>
      <c r="F5" s="8" t="s">
        <v>8</v>
      </c>
      <c r="G5" s="8" t="s">
        <v>7</v>
      </c>
      <c r="H5" s="8" t="s">
        <v>6</v>
      </c>
      <c r="I5" s="7" t="s">
        <v>6</v>
      </c>
    </row>
    <row r="6" spans="1:10">
      <c r="B6" s="1"/>
      <c r="C6" s="2" t="s">
        <v>4</v>
      </c>
      <c r="D6" s="2"/>
      <c r="E6" s="3">
        <v>0</v>
      </c>
      <c r="F6" s="3"/>
      <c r="G6" s="3">
        <f t="shared" ref="G6:G25" si="0">F6-E6</f>
        <v>0</v>
      </c>
      <c r="H6" s="2">
        <f t="shared" ref="H6:H25" si="1">RANK(G6,G:G,1)</f>
        <v>20</v>
      </c>
      <c r="I6" s="1"/>
    </row>
    <row r="7" spans="1:10">
      <c r="B7" s="1"/>
      <c r="C7" s="2" t="s">
        <v>4</v>
      </c>
      <c r="D7" s="5"/>
      <c r="E7" s="3">
        <v>6.9444444444444441E-3</v>
      </c>
      <c r="F7" s="3"/>
      <c r="G7" s="3">
        <f t="shared" si="0"/>
        <v>-6.9444444444444441E-3</v>
      </c>
      <c r="H7" s="2">
        <f t="shared" si="1"/>
        <v>19</v>
      </c>
      <c r="I7" s="1"/>
    </row>
    <row r="8" spans="1:10">
      <c r="B8" s="1"/>
      <c r="C8" s="2" t="s">
        <v>5</v>
      </c>
      <c r="D8" s="2"/>
      <c r="E8" s="3">
        <v>1.3888888888888888E-2</v>
      </c>
      <c r="F8" s="3"/>
      <c r="G8" s="3">
        <f t="shared" si="0"/>
        <v>-1.3888888888888888E-2</v>
      </c>
      <c r="H8" s="2">
        <f t="shared" si="1"/>
        <v>18</v>
      </c>
      <c r="I8" s="1"/>
    </row>
    <row r="9" spans="1:10">
      <c r="B9" s="1"/>
      <c r="C9" s="2" t="s">
        <v>3</v>
      </c>
      <c r="D9" s="4"/>
      <c r="E9" s="3">
        <v>2.0833333333333301E-2</v>
      </c>
      <c r="F9" s="3"/>
      <c r="G9" s="3">
        <f t="shared" si="0"/>
        <v>-2.0833333333333301E-2</v>
      </c>
      <c r="H9" s="2">
        <f t="shared" si="1"/>
        <v>17</v>
      </c>
      <c r="I9" s="1"/>
    </row>
    <row r="10" spans="1:10">
      <c r="B10" s="1"/>
      <c r="C10" s="2" t="s">
        <v>3</v>
      </c>
      <c r="D10" s="2"/>
      <c r="E10" s="3">
        <v>2.7777777777777801E-2</v>
      </c>
      <c r="F10" s="3"/>
      <c r="G10" s="3">
        <f t="shared" si="0"/>
        <v>-2.7777777777777801E-2</v>
      </c>
      <c r="H10" s="2">
        <f t="shared" si="1"/>
        <v>16</v>
      </c>
      <c r="I10" s="1"/>
    </row>
    <row r="11" spans="1:10">
      <c r="B11" s="1"/>
      <c r="C11" s="2" t="s">
        <v>4</v>
      </c>
      <c r="D11" s="2"/>
      <c r="E11" s="3">
        <v>3.4722222222222203E-2</v>
      </c>
      <c r="F11" s="3"/>
      <c r="G11" s="3">
        <f t="shared" si="0"/>
        <v>-3.4722222222222203E-2</v>
      </c>
      <c r="H11" s="2">
        <f t="shared" si="1"/>
        <v>15</v>
      </c>
      <c r="I11" s="1"/>
    </row>
    <row r="12" spans="1:10">
      <c r="B12" s="1"/>
      <c r="C12" s="2" t="s">
        <v>3</v>
      </c>
      <c r="D12" s="2"/>
      <c r="E12" s="3">
        <v>4.1666666666666699E-2</v>
      </c>
      <c r="F12" s="3"/>
      <c r="G12" s="3">
        <f t="shared" si="0"/>
        <v>-4.1666666666666699E-2</v>
      </c>
      <c r="H12" s="2">
        <f t="shared" si="1"/>
        <v>14</v>
      </c>
      <c r="I12" s="1"/>
    </row>
    <row r="13" spans="1:10">
      <c r="B13" s="1"/>
      <c r="C13" s="2" t="s">
        <v>2</v>
      </c>
      <c r="D13" s="2"/>
      <c r="E13" s="3">
        <v>4.8611111111111098E-2</v>
      </c>
      <c r="F13" s="3"/>
      <c r="G13" s="3">
        <f t="shared" si="0"/>
        <v>-4.8611111111111098E-2</v>
      </c>
      <c r="H13" s="2">
        <f t="shared" si="1"/>
        <v>13</v>
      </c>
      <c r="I13" s="1"/>
    </row>
    <row r="14" spans="1:10">
      <c r="B14" s="1"/>
      <c r="C14" s="2" t="s">
        <v>1</v>
      </c>
      <c r="D14" s="2"/>
      <c r="E14" s="3">
        <v>5.5555555555555601E-2</v>
      </c>
      <c r="F14" s="3"/>
      <c r="G14" s="3">
        <f t="shared" si="0"/>
        <v>-5.5555555555555601E-2</v>
      </c>
      <c r="H14" s="2">
        <f t="shared" si="1"/>
        <v>12</v>
      </c>
      <c r="I14" s="1"/>
    </row>
    <row r="15" spans="1:10">
      <c r="B15" s="1"/>
      <c r="C15" s="2" t="s">
        <v>1</v>
      </c>
      <c r="D15" s="2"/>
      <c r="E15" s="3">
        <v>6.25E-2</v>
      </c>
      <c r="F15" s="3"/>
      <c r="G15" s="3">
        <f t="shared" si="0"/>
        <v>-6.25E-2</v>
      </c>
      <c r="H15" s="2">
        <f t="shared" si="1"/>
        <v>11</v>
      </c>
      <c r="I15" s="1"/>
    </row>
    <row r="16" spans="1:10">
      <c r="B16" s="1"/>
      <c r="C16" s="2" t="s">
        <v>4</v>
      </c>
      <c r="D16" s="2"/>
      <c r="E16" s="3">
        <v>6.9444444444444406E-2</v>
      </c>
      <c r="F16" s="3"/>
      <c r="G16" s="3">
        <f t="shared" si="0"/>
        <v>-6.9444444444444406E-2</v>
      </c>
      <c r="H16" s="2">
        <f t="shared" si="1"/>
        <v>10</v>
      </c>
      <c r="I16" s="1"/>
    </row>
    <row r="17" spans="2:9">
      <c r="B17" s="1"/>
      <c r="C17" s="2" t="s">
        <v>4</v>
      </c>
      <c r="D17" s="2"/>
      <c r="E17" s="3">
        <v>7.6388888888888895E-2</v>
      </c>
      <c r="F17" s="3"/>
      <c r="G17" s="3">
        <f t="shared" si="0"/>
        <v>-7.6388888888888895E-2</v>
      </c>
      <c r="H17" s="2">
        <f t="shared" si="1"/>
        <v>9</v>
      </c>
      <c r="I17" s="1"/>
    </row>
    <row r="18" spans="2:9">
      <c r="B18" s="1"/>
      <c r="C18" s="2" t="s">
        <v>5</v>
      </c>
      <c r="D18" s="2"/>
      <c r="E18" s="3">
        <v>8.3333333333333301E-2</v>
      </c>
      <c r="F18" s="3"/>
      <c r="G18" s="3">
        <f t="shared" si="0"/>
        <v>-8.3333333333333301E-2</v>
      </c>
      <c r="H18" s="2">
        <f t="shared" si="1"/>
        <v>8</v>
      </c>
      <c r="I18" s="1"/>
    </row>
    <row r="19" spans="2:9">
      <c r="B19" s="1"/>
      <c r="C19" s="2" t="s">
        <v>3</v>
      </c>
      <c r="D19" s="2"/>
      <c r="E19" s="3">
        <v>9.0277777777777804E-2</v>
      </c>
      <c r="F19" s="3"/>
      <c r="G19" s="3">
        <f t="shared" si="0"/>
        <v>-9.0277777777777804E-2</v>
      </c>
      <c r="H19" s="2">
        <f t="shared" si="1"/>
        <v>7</v>
      </c>
      <c r="I19" s="1"/>
    </row>
    <row r="20" spans="2:9">
      <c r="B20" s="1"/>
      <c r="C20" s="2" t="s">
        <v>3</v>
      </c>
      <c r="D20" s="2"/>
      <c r="E20" s="3">
        <v>9.7222222222222196E-2</v>
      </c>
      <c r="F20" s="3"/>
      <c r="G20" s="3">
        <f t="shared" si="0"/>
        <v>-9.7222222222222196E-2</v>
      </c>
      <c r="H20" s="2">
        <f t="shared" si="1"/>
        <v>6</v>
      </c>
      <c r="I20" s="1"/>
    </row>
    <row r="21" spans="2:9">
      <c r="B21" s="1"/>
      <c r="C21" s="2" t="s">
        <v>4</v>
      </c>
      <c r="D21" s="2"/>
      <c r="E21" s="3">
        <v>0.104166666666667</v>
      </c>
      <c r="F21" s="3"/>
      <c r="G21" s="3">
        <f t="shared" si="0"/>
        <v>-0.104166666666667</v>
      </c>
      <c r="H21" s="2">
        <f t="shared" si="1"/>
        <v>5</v>
      </c>
      <c r="I21" s="1"/>
    </row>
    <row r="22" spans="2:9">
      <c r="B22" s="1"/>
      <c r="C22" s="2" t="s">
        <v>3</v>
      </c>
      <c r="D22" s="2"/>
      <c r="E22" s="3">
        <v>0.11111111111111099</v>
      </c>
      <c r="F22" s="3"/>
      <c r="G22" s="3">
        <f t="shared" si="0"/>
        <v>-0.11111111111111099</v>
      </c>
      <c r="H22" s="2">
        <f t="shared" si="1"/>
        <v>4</v>
      </c>
      <c r="I22" s="1"/>
    </row>
    <row r="23" spans="2:9">
      <c r="B23" s="1"/>
      <c r="C23" s="2" t="s">
        <v>2</v>
      </c>
      <c r="D23" s="2"/>
      <c r="E23" s="3">
        <v>0.118055555555556</v>
      </c>
      <c r="F23" s="3"/>
      <c r="G23" s="3">
        <f t="shared" si="0"/>
        <v>-0.118055555555556</v>
      </c>
      <c r="H23" s="2">
        <f t="shared" si="1"/>
        <v>3</v>
      </c>
      <c r="I23" s="1"/>
    </row>
    <row r="24" spans="2:9">
      <c r="B24" s="1"/>
      <c r="C24" s="2" t="s">
        <v>1</v>
      </c>
      <c r="D24" s="2"/>
      <c r="E24" s="3">
        <v>0.125</v>
      </c>
      <c r="F24" s="3"/>
      <c r="G24" s="3">
        <f t="shared" si="0"/>
        <v>-0.125</v>
      </c>
      <c r="H24" s="2">
        <f t="shared" si="1"/>
        <v>2</v>
      </c>
      <c r="I24" s="1"/>
    </row>
    <row r="25" spans="2:9">
      <c r="B25" s="1"/>
      <c r="C25" s="2" t="s">
        <v>1</v>
      </c>
      <c r="D25" s="1"/>
      <c r="E25" s="3">
        <v>0.131944444444444</v>
      </c>
      <c r="F25" s="3"/>
      <c r="G25" s="3">
        <f t="shared" si="0"/>
        <v>-0.131944444444444</v>
      </c>
      <c r="H25" s="2">
        <f t="shared" si="1"/>
        <v>1</v>
      </c>
      <c r="I25" s="1"/>
    </row>
    <row r="27" spans="2:9">
      <c r="B27" t="s">
        <v>0</v>
      </c>
    </row>
  </sheetData>
  <mergeCells count="3">
    <mergeCell ref="A2:J2"/>
    <mergeCell ref="A3:J3"/>
    <mergeCell ref="A4:H4"/>
  </mergeCells>
  <conditionalFormatting sqref="H6:H25">
    <cfRule type="cellIs" dxfId="10" priority="1" stopIfTrue="1" operator="between">
      <formula>1</formula>
      <formula>3</formula>
    </cfRule>
  </conditionalFormatting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59"/>
  <sheetViews>
    <sheetView tabSelected="1" zoomScale="80" zoomScaleNormal="80" workbookViewId="0">
      <selection activeCell="G19" sqref="G19"/>
    </sheetView>
  </sheetViews>
  <sheetFormatPr defaultRowHeight="15" outlineLevelRow="1"/>
  <cols>
    <col min="2" max="2" width="26.7109375" customWidth="1"/>
    <col min="16" max="16" width="10.5703125" bestFit="1" customWidth="1"/>
    <col min="17" max="17" width="10.5703125" customWidth="1"/>
  </cols>
  <sheetData>
    <row r="1" spans="1:18">
      <c r="A1" s="26" t="s">
        <v>36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>
      <c r="A3" s="22" t="s">
        <v>35</v>
      </c>
      <c r="B3" s="22" t="s">
        <v>34</v>
      </c>
      <c r="C3" s="22" t="s">
        <v>33</v>
      </c>
      <c r="D3" s="22"/>
      <c r="E3" s="22"/>
      <c r="F3" s="22"/>
      <c r="G3" s="22"/>
      <c r="H3" s="22"/>
      <c r="I3" s="19" t="s">
        <v>32</v>
      </c>
      <c r="J3" s="22" t="s">
        <v>31</v>
      </c>
      <c r="K3" s="22"/>
      <c r="L3" s="22"/>
      <c r="M3" s="22"/>
      <c r="N3" s="22"/>
      <c r="O3" s="22"/>
      <c r="P3" s="19" t="s">
        <v>30</v>
      </c>
      <c r="Q3" s="19" t="s">
        <v>29</v>
      </c>
      <c r="R3" s="28" t="s">
        <v>28</v>
      </c>
    </row>
    <row r="4" spans="1:18">
      <c r="A4" s="22"/>
      <c r="B4" s="22"/>
      <c r="C4" s="22" t="s">
        <v>27</v>
      </c>
      <c r="D4" s="22"/>
      <c r="E4" s="22" t="s">
        <v>26</v>
      </c>
      <c r="F4" s="22"/>
      <c r="G4" s="22" t="s">
        <v>25</v>
      </c>
      <c r="H4" s="22"/>
      <c r="I4" s="20"/>
      <c r="J4" s="22" t="s">
        <v>27</v>
      </c>
      <c r="K4" s="22"/>
      <c r="L4" s="22" t="s">
        <v>26</v>
      </c>
      <c r="M4" s="22"/>
      <c r="N4" s="22" t="s">
        <v>25</v>
      </c>
      <c r="O4" s="22"/>
      <c r="P4" s="20"/>
      <c r="Q4" s="20"/>
      <c r="R4" s="28"/>
    </row>
    <row r="5" spans="1:18" ht="18" customHeight="1">
      <c r="A5" s="22"/>
      <c r="B5" s="27"/>
      <c r="C5" s="14" t="s">
        <v>24</v>
      </c>
      <c r="D5" s="14" t="s">
        <v>23</v>
      </c>
      <c r="E5" s="14" t="s">
        <v>24</v>
      </c>
      <c r="F5" s="14" t="s">
        <v>23</v>
      </c>
      <c r="G5" s="14" t="s">
        <v>24</v>
      </c>
      <c r="H5" s="14" t="s">
        <v>23</v>
      </c>
      <c r="I5" s="21"/>
      <c r="J5" s="14" t="s">
        <v>24</v>
      </c>
      <c r="K5" s="14" t="s">
        <v>23</v>
      </c>
      <c r="L5" s="14" t="s">
        <v>24</v>
      </c>
      <c r="M5" s="14" t="s">
        <v>23</v>
      </c>
      <c r="N5" s="14" t="s">
        <v>24</v>
      </c>
      <c r="O5" s="14" t="s">
        <v>23</v>
      </c>
      <c r="P5" s="21"/>
      <c r="Q5" s="21"/>
      <c r="R5" s="28"/>
    </row>
    <row r="6" spans="1:18" ht="15" customHeight="1">
      <c r="A6" s="38">
        <v>1</v>
      </c>
      <c r="B6" s="29" t="s">
        <v>4</v>
      </c>
      <c r="C6" s="13">
        <v>4</v>
      </c>
      <c r="D6" s="2">
        <v>7</v>
      </c>
      <c r="E6" s="2">
        <v>4</v>
      </c>
      <c r="F6" s="2">
        <v>8</v>
      </c>
      <c r="G6" s="2">
        <v>4</v>
      </c>
      <c r="H6" s="12">
        <v>4</v>
      </c>
      <c r="I6" s="29">
        <f>SUM(SMALL(C6:H15,{1,2,3,4,5,6,7,8,9,10}))</f>
        <v>57</v>
      </c>
      <c r="J6" s="13">
        <v>2</v>
      </c>
      <c r="K6" s="2">
        <v>5</v>
      </c>
      <c r="L6" s="2">
        <v>4</v>
      </c>
      <c r="M6" s="2">
        <v>8</v>
      </c>
      <c r="N6" s="2">
        <v>6</v>
      </c>
      <c r="O6" s="12">
        <v>4</v>
      </c>
      <c r="P6" s="29">
        <f>SUM(SMALL(J6:O15,{1,2,3,4,5,6}))</f>
        <v>29</v>
      </c>
      <c r="Q6" s="35">
        <f>I6+P6</f>
        <v>86</v>
      </c>
      <c r="R6" s="23" t="e">
        <f>RANK(Q6,Q:Q,1)</f>
        <v>#N/A</v>
      </c>
    </row>
    <row r="7" spans="1:18" ht="15" customHeight="1" outlineLevel="1">
      <c r="A7" s="39"/>
      <c r="B7" s="30"/>
      <c r="C7" s="2">
        <v>5</v>
      </c>
      <c r="D7" s="2">
        <v>9</v>
      </c>
      <c r="E7" s="2">
        <v>7</v>
      </c>
      <c r="F7" s="2">
        <v>11</v>
      </c>
      <c r="G7" s="2">
        <v>12</v>
      </c>
      <c r="H7" s="2">
        <v>15</v>
      </c>
      <c r="I7" s="30"/>
      <c r="J7" s="2">
        <v>19</v>
      </c>
      <c r="K7" s="2">
        <v>15</v>
      </c>
      <c r="L7" s="2">
        <v>12</v>
      </c>
      <c r="M7" s="2">
        <v>16</v>
      </c>
      <c r="N7" s="2"/>
      <c r="O7" s="2"/>
      <c r="P7" s="30"/>
      <c r="Q7" s="36"/>
      <c r="R7" s="24"/>
    </row>
    <row r="8" spans="1:18" ht="15" customHeight="1" outlineLevel="1">
      <c r="A8" s="39"/>
      <c r="B8" s="30"/>
      <c r="C8" s="2"/>
      <c r="D8" s="2"/>
      <c r="E8" s="2">
        <v>66</v>
      </c>
      <c r="F8" s="2"/>
      <c r="G8" s="2">
        <v>5</v>
      </c>
      <c r="H8" s="2">
        <v>16</v>
      </c>
      <c r="I8" s="30"/>
      <c r="J8" s="2"/>
      <c r="K8" s="2"/>
      <c r="L8" s="2"/>
      <c r="M8" s="2"/>
      <c r="N8" s="2"/>
      <c r="O8" s="2"/>
      <c r="P8" s="30"/>
      <c r="Q8" s="36"/>
      <c r="R8" s="24"/>
    </row>
    <row r="9" spans="1:18" ht="15" customHeight="1" outlineLevel="1">
      <c r="A9" s="39"/>
      <c r="B9" s="30"/>
      <c r="C9" s="2"/>
      <c r="D9" s="2"/>
      <c r="E9" s="2"/>
      <c r="F9" s="2"/>
      <c r="G9" s="2"/>
      <c r="H9" s="2"/>
      <c r="I9" s="30"/>
      <c r="J9" s="2"/>
      <c r="K9" s="2"/>
      <c r="L9" s="2"/>
      <c r="M9" s="2"/>
      <c r="N9" s="2"/>
      <c r="O9" s="2"/>
      <c r="P9" s="30"/>
      <c r="Q9" s="36"/>
      <c r="R9" s="24"/>
    </row>
    <row r="10" spans="1:18" ht="15" customHeight="1" outlineLevel="1">
      <c r="A10" s="39"/>
      <c r="B10" s="30"/>
      <c r="C10" s="2"/>
      <c r="D10" s="2"/>
      <c r="E10" s="2"/>
      <c r="F10" s="2"/>
      <c r="G10" s="2"/>
      <c r="H10" s="2"/>
      <c r="I10" s="30"/>
      <c r="J10" s="2"/>
      <c r="K10" s="2"/>
      <c r="L10" s="2"/>
      <c r="M10" s="2"/>
      <c r="N10" s="2"/>
      <c r="O10" s="2"/>
      <c r="P10" s="30"/>
      <c r="Q10" s="36"/>
      <c r="R10" s="24"/>
    </row>
    <row r="11" spans="1:18" ht="15" customHeight="1" outlineLevel="1">
      <c r="A11" s="39"/>
      <c r="B11" s="30"/>
      <c r="C11" s="2"/>
      <c r="D11" s="2"/>
      <c r="E11" s="2"/>
      <c r="F11" s="2"/>
      <c r="G11" s="2"/>
      <c r="H11" s="2"/>
      <c r="I11" s="30"/>
      <c r="J11" s="2"/>
      <c r="K11" s="2"/>
      <c r="L11" s="2"/>
      <c r="M11" s="2"/>
      <c r="N11" s="2"/>
      <c r="O11" s="2"/>
      <c r="P11" s="30"/>
      <c r="Q11" s="36"/>
      <c r="R11" s="24"/>
    </row>
    <row r="12" spans="1:18" ht="15" customHeight="1" outlineLevel="1">
      <c r="A12" s="39"/>
      <c r="B12" s="30"/>
      <c r="C12" s="2"/>
      <c r="D12" s="2"/>
      <c r="E12" s="2"/>
      <c r="F12" s="2"/>
      <c r="G12" s="2"/>
      <c r="H12" s="2"/>
      <c r="I12" s="30"/>
      <c r="J12" s="2"/>
      <c r="K12" s="2"/>
      <c r="L12" s="2"/>
      <c r="M12" s="2"/>
      <c r="N12" s="2"/>
      <c r="O12" s="2"/>
      <c r="P12" s="30"/>
      <c r="Q12" s="36"/>
      <c r="R12" s="24"/>
    </row>
    <row r="13" spans="1:18" ht="15" customHeight="1" outlineLevel="1">
      <c r="A13" s="39"/>
      <c r="B13" s="30"/>
      <c r="C13" s="2"/>
      <c r="D13" s="2"/>
      <c r="E13" s="2"/>
      <c r="F13" s="2"/>
      <c r="G13" s="2"/>
      <c r="H13" s="2"/>
      <c r="I13" s="30"/>
      <c r="J13" s="2"/>
      <c r="K13" s="2"/>
      <c r="L13" s="2"/>
      <c r="M13" s="2"/>
      <c r="N13" s="2"/>
      <c r="O13" s="2"/>
      <c r="P13" s="30"/>
      <c r="Q13" s="36"/>
      <c r="R13" s="24"/>
    </row>
    <row r="14" spans="1:18" ht="15" customHeight="1" outlineLevel="1">
      <c r="A14" s="39"/>
      <c r="B14" s="30"/>
      <c r="C14" s="2"/>
      <c r="D14" s="2"/>
      <c r="E14" s="2"/>
      <c r="F14" s="2"/>
      <c r="G14" s="2"/>
      <c r="H14" s="2"/>
      <c r="I14" s="30"/>
      <c r="J14" s="2"/>
      <c r="K14" s="2"/>
      <c r="L14" s="2"/>
      <c r="M14" s="2"/>
      <c r="N14" s="2"/>
      <c r="O14" s="2"/>
      <c r="P14" s="30"/>
      <c r="Q14" s="36"/>
      <c r="R14" s="24"/>
    </row>
    <row r="15" spans="1:18" ht="15" customHeight="1" outlineLevel="1" collapsed="1">
      <c r="A15" s="40"/>
      <c r="B15" s="31"/>
      <c r="C15" s="2"/>
      <c r="D15" s="2"/>
      <c r="E15" s="2"/>
      <c r="F15" s="2"/>
      <c r="G15" s="2"/>
      <c r="H15" s="2"/>
      <c r="I15" s="31"/>
      <c r="J15" s="2"/>
      <c r="K15" s="2"/>
      <c r="L15" s="2"/>
      <c r="M15" s="2"/>
      <c r="N15" s="2"/>
      <c r="O15" s="2"/>
      <c r="P15" s="31"/>
      <c r="Q15" s="37"/>
      <c r="R15" s="25"/>
    </row>
    <row r="16" spans="1:18" ht="15" customHeight="1">
      <c r="A16" s="38">
        <v>2</v>
      </c>
      <c r="B16" s="29" t="s">
        <v>1</v>
      </c>
      <c r="C16" s="2">
        <v>6</v>
      </c>
      <c r="D16" s="2">
        <v>1</v>
      </c>
      <c r="E16" s="2">
        <v>1</v>
      </c>
      <c r="F16" s="2">
        <v>2</v>
      </c>
      <c r="G16" s="2">
        <v>1</v>
      </c>
      <c r="H16" s="2">
        <v>1</v>
      </c>
      <c r="I16" s="29" t="e">
        <f>SUM(SMALL(C16:H25,{1,2,3,4,5,6,7,8,9,10}))</f>
        <v>#N/A</v>
      </c>
      <c r="J16" s="2">
        <v>1</v>
      </c>
      <c r="K16" s="2">
        <v>1</v>
      </c>
      <c r="L16" s="2">
        <v>1</v>
      </c>
      <c r="M16" s="2">
        <v>8</v>
      </c>
      <c r="N16" s="2">
        <v>6</v>
      </c>
      <c r="O16" s="2">
        <v>2</v>
      </c>
      <c r="P16" s="32">
        <f>SUM(SMALL(J16:O25,{1,2,3,4,5,6}))</f>
        <v>11</v>
      </c>
      <c r="Q16" s="35" t="e">
        <f>I16+P16</f>
        <v>#N/A</v>
      </c>
      <c r="R16" s="23" t="e">
        <f>RANK(Q16,Q:Q,1)</f>
        <v>#N/A</v>
      </c>
    </row>
    <row r="17" spans="1:18" ht="15" customHeight="1" outlineLevel="1">
      <c r="A17" s="39"/>
      <c r="B17" s="30"/>
      <c r="C17" s="2">
        <v>9</v>
      </c>
      <c r="D17" s="2">
        <v>2</v>
      </c>
      <c r="E17" s="2">
        <v>2</v>
      </c>
      <c r="F17" s="2"/>
      <c r="G17" s="2">
        <v>5</v>
      </c>
      <c r="H17" s="2"/>
      <c r="I17" s="30"/>
      <c r="J17" s="2">
        <v>1</v>
      </c>
      <c r="K17" s="2">
        <v>5</v>
      </c>
      <c r="L17" s="2">
        <v>5</v>
      </c>
      <c r="M17" s="2">
        <v>6</v>
      </c>
      <c r="N17" s="2"/>
      <c r="O17" s="2"/>
      <c r="P17" s="33"/>
      <c r="Q17" s="36"/>
      <c r="R17" s="24"/>
    </row>
    <row r="18" spans="1:18" ht="15" customHeight="1" outlineLevel="1">
      <c r="A18" s="39"/>
      <c r="B18" s="30"/>
      <c r="C18" s="2"/>
      <c r="D18" s="2"/>
      <c r="E18" s="2"/>
      <c r="F18" s="2"/>
      <c r="G18" s="15">
        <f>IFERROR(VLOOKUP(B16,'Старшие девушки'!$C$6:$I$25,6,0),0)</f>
        <v>12</v>
      </c>
      <c r="H18" s="2"/>
      <c r="I18" s="30"/>
      <c r="J18" s="2"/>
      <c r="K18" s="2"/>
      <c r="L18" s="2"/>
      <c r="M18" s="2"/>
      <c r="N18" s="2"/>
      <c r="O18" s="2"/>
      <c r="P18" s="33"/>
      <c r="Q18" s="36"/>
      <c r="R18" s="24"/>
    </row>
    <row r="19" spans="1:18" ht="15" customHeight="1" outlineLevel="1">
      <c r="A19" s="39"/>
      <c r="B19" s="30"/>
      <c r="C19" s="2"/>
      <c r="D19" s="2"/>
      <c r="E19" s="2"/>
      <c r="F19" s="2"/>
      <c r="G19" s="15" t="e">
        <f>INDEX('Старшие девушки'!C6:H25,MATCH(B16,'Старшие девушки'!C6:H25,0),8)</f>
        <v>#N/A</v>
      </c>
      <c r="H19" s="2"/>
      <c r="I19" s="30"/>
      <c r="J19" s="2"/>
      <c r="K19" s="2"/>
      <c r="L19" s="2"/>
      <c r="M19" s="2"/>
      <c r="N19" s="2"/>
      <c r="O19" s="2"/>
      <c r="P19" s="33"/>
      <c r="Q19" s="36"/>
      <c r="R19" s="24"/>
    </row>
    <row r="20" spans="1:18" ht="15" customHeight="1" outlineLevel="1">
      <c r="A20" s="39"/>
      <c r="B20" s="30"/>
      <c r="C20" s="2"/>
      <c r="D20" s="2"/>
      <c r="E20" s="2"/>
      <c r="F20" s="2"/>
      <c r="G20" s="2"/>
      <c r="H20" s="2"/>
      <c r="I20" s="30"/>
      <c r="J20" s="2"/>
      <c r="K20" s="2"/>
      <c r="L20" s="2"/>
      <c r="M20" s="2"/>
      <c r="N20" s="2"/>
      <c r="O20" s="2"/>
      <c r="P20" s="33"/>
      <c r="Q20" s="36"/>
      <c r="R20" s="24"/>
    </row>
    <row r="21" spans="1:18" ht="15" customHeight="1" outlineLevel="1">
      <c r="A21" s="39"/>
      <c r="B21" s="30"/>
      <c r="C21" s="2"/>
      <c r="D21" s="2"/>
      <c r="E21" s="2"/>
      <c r="F21" s="2"/>
      <c r="G21" s="2"/>
      <c r="H21" s="2"/>
      <c r="I21" s="30"/>
      <c r="J21" s="2"/>
      <c r="K21" s="2"/>
      <c r="L21" s="2"/>
      <c r="M21" s="2"/>
      <c r="N21" s="2"/>
      <c r="O21" s="2"/>
      <c r="P21" s="33"/>
      <c r="Q21" s="36"/>
      <c r="R21" s="24"/>
    </row>
    <row r="22" spans="1:18" ht="15" customHeight="1" outlineLevel="1">
      <c r="A22" s="39"/>
      <c r="B22" s="30"/>
      <c r="C22" s="2"/>
      <c r="D22" s="2"/>
      <c r="E22" s="2"/>
      <c r="F22" s="2"/>
      <c r="G22" s="2"/>
      <c r="H22" s="2"/>
      <c r="I22" s="30"/>
      <c r="J22" s="2"/>
      <c r="K22" s="2"/>
      <c r="L22" s="2"/>
      <c r="M22" s="2"/>
      <c r="N22" s="2"/>
      <c r="O22" s="2"/>
      <c r="P22" s="33"/>
      <c r="Q22" s="36"/>
      <c r="R22" s="24"/>
    </row>
    <row r="23" spans="1:18" ht="15" customHeight="1" outlineLevel="1">
      <c r="A23" s="39"/>
      <c r="B23" s="30"/>
      <c r="C23" s="2"/>
      <c r="D23" s="2"/>
      <c r="E23" s="2"/>
      <c r="F23" s="2"/>
      <c r="G23" s="2"/>
      <c r="H23" s="2"/>
      <c r="I23" s="30"/>
      <c r="J23" s="2"/>
      <c r="K23" s="2"/>
      <c r="L23" s="2"/>
      <c r="M23" s="2"/>
      <c r="N23" s="2"/>
      <c r="O23" s="2"/>
      <c r="P23" s="33"/>
      <c r="Q23" s="36"/>
      <c r="R23" s="24"/>
    </row>
    <row r="24" spans="1:18" ht="15" customHeight="1" outlineLevel="1">
      <c r="A24" s="39"/>
      <c r="B24" s="30"/>
      <c r="C24" s="2"/>
      <c r="D24" s="2"/>
      <c r="E24" s="2"/>
      <c r="F24" s="2"/>
      <c r="G24" s="2"/>
      <c r="H24" s="2"/>
      <c r="I24" s="30"/>
      <c r="J24" s="2"/>
      <c r="K24" s="2"/>
      <c r="L24" s="2"/>
      <c r="M24" s="2"/>
      <c r="N24" s="2"/>
      <c r="O24" s="2"/>
      <c r="P24" s="33"/>
      <c r="Q24" s="36"/>
      <c r="R24" s="24"/>
    </row>
    <row r="25" spans="1:18" ht="15" customHeight="1" outlineLevel="1" collapsed="1">
      <c r="A25" s="40"/>
      <c r="B25" s="31"/>
      <c r="C25" s="2"/>
      <c r="D25" s="2"/>
      <c r="E25" s="2"/>
      <c r="F25" s="2"/>
      <c r="G25" s="2"/>
      <c r="H25" s="2"/>
      <c r="I25" s="31"/>
      <c r="J25" s="2"/>
      <c r="K25" s="2"/>
      <c r="L25" s="2"/>
      <c r="M25" s="2"/>
      <c r="N25" s="2"/>
      <c r="O25" s="2"/>
      <c r="P25" s="34"/>
      <c r="Q25" s="37"/>
      <c r="R25" s="25"/>
    </row>
    <row r="26" spans="1:18" ht="15" customHeight="1">
      <c r="A26" s="38">
        <v>3</v>
      </c>
      <c r="B26" s="29" t="s">
        <v>22</v>
      </c>
      <c r="C26" s="2">
        <v>11</v>
      </c>
      <c r="D26" s="2">
        <v>5</v>
      </c>
      <c r="E26" s="2">
        <v>8</v>
      </c>
      <c r="F26" s="2">
        <v>4</v>
      </c>
      <c r="G26" s="2">
        <v>6</v>
      </c>
      <c r="H26" s="2">
        <v>8</v>
      </c>
      <c r="I26" s="29">
        <f>SUM(SMALL(C26:H35,{1,2,3,4,5,6,7,8,9,10}))</f>
        <v>81</v>
      </c>
      <c r="J26" s="2">
        <v>100</v>
      </c>
      <c r="K26" s="2">
        <v>100</v>
      </c>
      <c r="L26" s="2">
        <v>100</v>
      </c>
      <c r="M26" s="2">
        <v>100</v>
      </c>
      <c r="N26" s="2">
        <v>100</v>
      </c>
      <c r="O26" s="2">
        <v>100</v>
      </c>
      <c r="P26" s="32">
        <f>SUM(SMALL(J26:O35,{1,2,3,4,5,6}))</f>
        <v>600</v>
      </c>
      <c r="Q26" s="35">
        <f>I26+P26</f>
        <v>681</v>
      </c>
      <c r="R26" s="23" t="e">
        <f>RANK(Q26,Q:Q,1)</f>
        <v>#N/A</v>
      </c>
    </row>
    <row r="27" spans="1:18" ht="15" customHeight="1" outlineLevel="1">
      <c r="A27" s="39"/>
      <c r="B27" s="30"/>
      <c r="C27" s="2">
        <v>16</v>
      </c>
      <c r="D27" s="2">
        <v>6</v>
      </c>
      <c r="E27" s="2">
        <v>11</v>
      </c>
      <c r="F27" s="2">
        <v>6</v>
      </c>
      <c r="G27" s="2"/>
      <c r="H27" s="2"/>
      <c r="I27" s="30"/>
      <c r="J27" s="2"/>
      <c r="K27" s="2"/>
      <c r="L27" s="2"/>
      <c r="M27" s="2"/>
      <c r="N27" s="2"/>
      <c r="O27" s="2"/>
      <c r="P27" s="33"/>
      <c r="Q27" s="36"/>
      <c r="R27" s="24"/>
    </row>
    <row r="28" spans="1:18" ht="15" customHeight="1" outlineLevel="1">
      <c r="A28" s="39"/>
      <c r="B28" s="30"/>
      <c r="C28" s="2"/>
      <c r="D28" s="2"/>
      <c r="E28" s="2"/>
      <c r="F28" s="2"/>
      <c r="G28" s="2"/>
      <c r="H28" s="2"/>
      <c r="I28" s="30"/>
      <c r="J28" s="2"/>
      <c r="K28" s="2"/>
      <c r="L28" s="2"/>
      <c r="M28" s="2"/>
      <c r="N28" s="2"/>
      <c r="O28" s="2"/>
      <c r="P28" s="33"/>
      <c r="Q28" s="36"/>
      <c r="R28" s="24"/>
    </row>
    <row r="29" spans="1:18" ht="15" customHeight="1" outlineLevel="1">
      <c r="A29" s="39"/>
      <c r="B29" s="30"/>
      <c r="C29" s="2"/>
      <c r="D29" s="2"/>
      <c r="E29" s="2"/>
      <c r="F29" s="2"/>
      <c r="G29" s="2"/>
      <c r="H29" s="2"/>
      <c r="I29" s="30"/>
      <c r="J29" s="2"/>
      <c r="K29" s="2"/>
      <c r="L29" s="2"/>
      <c r="M29" s="2"/>
      <c r="N29" s="2"/>
      <c r="O29" s="2"/>
      <c r="P29" s="33"/>
      <c r="Q29" s="36"/>
      <c r="R29" s="24"/>
    </row>
    <row r="30" spans="1:18" ht="15" customHeight="1" outlineLevel="1">
      <c r="A30" s="39"/>
      <c r="B30" s="30"/>
      <c r="C30" s="2"/>
      <c r="D30" s="2"/>
      <c r="E30" s="2"/>
      <c r="F30" s="2"/>
      <c r="G30" s="2"/>
      <c r="H30" s="2"/>
      <c r="I30" s="30"/>
      <c r="J30" s="2"/>
      <c r="K30" s="2"/>
      <c r="L30" s="2"/>
      <c r="M30" s="2"/>
      <c r="N30" s="2"/>
      <c r="O30" s="2"/>
      <c r="P30" s="33"/>
      <c r="Q30" s="36"/>
      <c r="R30" s="24"/>
    </row>
    <row r="31" spans="1:18" ht="15" customHeight="1" outlineLevel="1">
      <c r="A31" s="39"/>
      <c r="B31" s="30"/>
      <c r="C31" s="2"/>
      <c r="D31" s="2"/>
      <c r="E31" s="2"/>
      <c r="F31" s="2"/>
      <c r="G31" s="2"/>
      <c r="H31" s="2"/>
      <c r="I31" s="30"/>
      <c r="J31" s="2"/>
      <c r="K31" s="2"/>
      <c r="L31" s="2"/>
      <c r="M31" s="2"/>
      <c r="N31" s="2"/>
      <c r="O31" s="2"/>
      <c r="P31" s="33"/>
      <c r="Q31" s="36"/>
      <c r="R31" s="24"/>
    </row>
    <row r="32" spans="1:18" ht="15" customHeight="1" outlineLevel="1">
      <c r="A32" s="39"/>
      <c r="B32" s="30"/>
      <c r="C32" s="2"/>
      <c r="D32" s="2"/>
      <c r="E32" s="2"/>
      <c r="F32" s="2"/>
      <c r="G32" s="2"/>
      <c r="H32" s="2"/>
      <c r="I32" s="30"/>
      <c r="J32" s="2"/>
      <c r="K32" s="2"/>
      <c r="L32" s="2"/>
      <c r="M32" s="2"/>
      <c r="N32" s="2"/>
      <c r="O32" s="2"/>
      <c r="P32" s="33"/>
      <c r="Q32" s="36"/>
      <c r="R32" s="24"/>
    </row>
    <row r="33" spans="1:18" ht="15" customHeight="1" outlineLevel="1">
      <c r="A33" s="39"/>
      <c r="B33" s="30"/>
      <c r="C33" s="2"/>
      <c r="D33" s="2"/>
      <c r="E33" s="2"/>
      <c r="F33" s="2"/>
      <c r="G33" s="2"/>
      <c r="H33" s="2"/>
      <c r="I33" s="30"/>
      <c r="J33" s="2"/>
      <c r="K33" s="2"/>
      <c r="L33" s="2"/>
      <c r="M33" s="2"/>
      <c r="N33" s="2"/>
      <c r="O33" s="2"/>
      <c r="P33" s="33"/>
      <c r="Q33" s="36"/>
      <c r="R33" s="24"/>
    </row>
    <row r="34" spans="1:18" ht="15" customHeight="1" outlineLevel="1">
      <c r="A34" s="39"/>
      <c r="B34" s="30"/>
      <c r="C34" s="2"/>
      <c r="D34" s="2"/>
      <c r="E34" s="2"/>
      <c r="F34" s="2"/>
      <c r="G34" s="2"/>
      <c r="H34" s="2"/>
      <c r="I34" s="30"/>
      <c r="J34" s="2"/>
      <c r="K34" s="2"/>
      <c r="L34" s="2"/>
      <c r="M34" s="2"/>
      <c r="N34" s="2"/>
      <c r="O34" s="2"/>
      <c r="P34" s="33"/>
      <c r="Q34" s="36"/>
      <c r="R34" s="24"/>
    </row>
    <row r="35" spans="1:18" ht="15" customHeight="1" outlineLevel="1" collapsed="1">
      <c r="A35" s="40"/>
      <c r="B35" s="31"/>
      <c r="C35" s="2"/>
      <c r="D35" s="2"/>
      <c r="E35" s="2"/>
      <c r="F35" s="2"/>
      <c r="G35" s="2"/>
      <c r="H35" s="2"/>
      <c r="I35" s="31"/>
      <c r="J35" s="2"/>
      <c r="K35" s="2"/>
      <c r="L35" s="2"/>
      <c r="M35" s="2"/>
      <c r="N35" s="2"/>
      <c r="O35" s="2"/>
      <c r="P35" s="34"/>
      <c r="Q35" s="37"/>
      <c r="R35" s="25"/>
    </row>
    <row r="36" spans="1:18" ht="15" customHeight="1">
      <c r="A36" s="38">
        <v>4</v>
      </c>
      <c r="B36" s="29" t="s">
        <v>5</v>
      </c>
      <c r="C36" s="2">
        <v>8</v>
      </c>
      <c r="D36" s="2">
        <v>4</v>
      </c>
      <c r="E36" s="2">
        <v>3</v>
      </c>
      <c r="F36" s="2">
        <v>5</v>
      </c>
      <c r="G36" s="2">
        <v>1</v>
      </c>
      <c r="H36" s="2">
        <v>3</v>
      </c>
      <c r="I36" s="29">
        <f>SUM(SMALL(C36:H45,{1,2,3,4,5,6,7,8,9,10}))</f>
        <v>60</v>
      </c>
      <c r="J36" s="2">
        <v>100</v>
      </c>
      <c r="K36" s="2">
        <v>100</v>
      </c>
      <c r="L36" s="2">
        <v>100</v>
      </c>
      <c r="M36" s="2">
        <v>100</v>
      </c>
      <c r="N36" s="2">
        <v>100</v>
      </c>
      <c r="O36" s="2">
        <v>100</v>
      </c>
      <c r="P36" s="32">
        <f>SUM(SMALL(J36:O45,{1,2,3,4,5,6}))</f>
        <v>600</v>
      </c>
      <c r="Q36" s="35">
        <f>I36+P36</f>
        <v>660</v>
      </c>
      <c r="R36" s="23" t="e">
        <f>RANK(Q36,Q:Q,1)</f>
        <v>#N/A</v>
      </c>
    </row>
    <row r="37" spans="1:18" ht="15" customHeight="1" outlineLevel="1">
      <c r="A37" s="39"/>
      <c r="B37" s="30"/>
      <c r="C37" s="2">
        <v>10</v>
      </c>
      <c r="D37" s="2">
        <v>8</v>
      </c>
      <c r="E37" s="2">
        <v>5</v>
      </c>
      <c r="F37" s="2">
        <v>13</v>
      </c>
      <c r="G37" s="2"/>
      <c r="H37" s="2"/>
      <c r="I37" s="30"/>
      <c r="J37" s="2"/>
      <c r="K37" s="2"/>
      <c r="L37" s="2"/>
      <c r="M37" s="2"/>
      <c r="N37" s="2"/>
      <c r="O37" s="2"/>
      <c r="P37" s="33"/>
      <c r="Q37" s="36"/>
      <c r="R37" s="24"/>
    </row>
    <row r="38" spans="1:18" ht="15" customHeight="1" outlineLevel="1">
      <c r="A38" s="39"/>
      <c r="B38" s="30"/>
      <c r="C38" s="2"/>
      <c r="D38" s="2"/>
      <c r="E38" s="2"/>
      <c r="F38" s="2"/>
      <c r="G38" s="2"/>
      <c r="H38" s="2"/>
      <c r="I38" s="30"/>
      <c r="J38" s="2"/>
      <c r="K38" s="2"/>
      <c r="L38" s="2"/>
      <c r="M38" s="2"/>
      <c r="N38" s="2"/>
      <c r="O38" s="2"/>
      <c r="P38" s="33"/>
      <c r="Q38" s="36"/>
      <c r="R38" s="24"/>
    </row>
    <row r="39" spans="1:18" ht="15" customHeight="1" outlineLevel="1">
      <c r="A39" s="39"/>
      <c r="B39" s="30"/>
      <c r="C39" s="2"/>
      <c r="D39" s="2"/>
      <c r="E39" s="2"/>
      <c r="F39" s="2"/>
      <c r="G39" s="2"/>
      <c r="H39" s="2"/>
      <c r="I39" s="30"/>
      <c r="J39" s="2"/>
      <c r="K39" s="2"/>
      <c r="L39" s="2"/>
      <c r="M39" s="2"/>
      <c r="N39" s="2"/>
      <c r="O39" s="2"/>
      <c r="P39" s="33"/>
      <c r="Q39" s="36"/>
      <c r="R39" s="24"/>
    </row>
    <row r="40" spans="1:18" ht="15" customHeight="1" outlineLevel="1">
      <c r="A40" s="39"/>
      <c r="B40" s="30"/>
      <c r="C40" s="2"/>
      <c r="D40" s="2"/>
      <c r="E40" s="2"/>
      <c r="F40" s="2"/>
      <c r="G40" s="2"/>
      <c r="H40" s="2"/>
      <c r="I40" s="30"/>
      <c r="J40" s="2"/>
      <c r="K40" s="2"/>
      <c r="L40" s="2"/>
      <c r="M40" s="2"/>
      <c r="N40" s="2"/>
      <c r="O40" s="2"/>
      <c r="P40" s="33"/>
      <c r="Q40" s="36"/>
      <c r="R40" s="24"/>
    </row>
    <row r="41" spans="1:18" ht="15" customHeight="1" outlineLevel="1">
      <c r="A41" s="39"/>
      <c r="B41" s="30"/>
      <c r="C41" s="2"/>
      <c r="D41" s="2"/>
      <c r="E41" s="2"/>
      <c r="F41" s="2"/>
      <c r="G41" s="2"/>
      <c r="H41" s="2"/>
      <c r="I41" s="30"/>
      <c r="J41" s="2"/>
      <c r="K41" s="2"/>
      <c r="L41" s="2"/>
      <c r="M41" s="2"/>
      <c r="N41" s="2"/>
      <c r="O41" s="2"/>
      <c r="P41" s="33"/>
      <c r="Q41" s="36"/>
      <c r="R41" s="24"/>
    </row>
    <row r="42" spans="1:18" ht="15" customHeight="1" outlineLevel="1">
      <c r="A42" s="39"/>
      <c r="B42" s="30"/>
      <c r="C42" s="2"/>
      <c r="D42" s="2"/>
      <c r="E42" s="2"/>
      <c r="F42" s="2"/>
      <c r="G42" s="2"/>
      <c r="H42" s="2"/>
      <c r="I42" s="30"/>
      <c r="J42" s="2"/>
      <c r="K42" s="2"/>
      <c r="L42" s="2"/>
      <c r="M42" s="2"/>
      <c r="N42" s="2"/>
      <c r="O42" s="2"/>
      <c r="P42" s="33"/>
      <c r="Q42" s="36"/>
      <c r="R42" s="24"/>
    </row>
    <row r="43" spans="1:18" ht="15" customHeight="1" outlineLevel="1">
      <c r="A43" s="39"/>
      <c r="B43" s="30"/>
      <c r="C43" s="2"/>
      <c r="D43" s="2"/>
      <c r="E43" s="2"/>
      <c r="F43" s="2"/>
      <c r="G43" s="2"/>
      <c r="H43" s="2"/>
      <c r="I43" s="30"/>
      <c r="J43" s="2"/>
      <c r="K43" s="2"/>
      <c r="L43" s="2"/>
      <c r="M43" s="2"/>
      <c r="N43" s="2"/>
      <c r="O43" s="2"/>
      <c r="P43" s="33"/>
      <c r="Q43" s="36"/>
      <c r="R43" s="24"/>
    </row>
    <row r="44" spans="1:18" ht="15" customHeight="1" outlineLevel="1">
      <c r="A44" s="39"/>
      <c r="B44" s="30"/>
      <c r="C44" s="2"/>
      <c r="D44" s="2"/>
      <c r="E44" s="2"/>
      <c r="F44" s="2"/>
      <c r="G44" s="2"/>
      <c r="H44" s="2"/>
      <c r="I44" s="30"/>
      <c r="J44" s="2"/>
      <c r="K44" s="2"/>
      <c r="L44" s="2"/>
      <c r="M44" s="2"/>
      <c r="N44" s="2"/>
      <c r="O44" s="2"/>
      <c r="P44" s="33"/>
      <c r="Q44" s="36"/>
      <c r="R44" s="24"/>
    </row>
    <row r="45" spans="1:18" ht="15" customHeight="1" outlineLevel="1">
      <c r="A45" s="40"/>
      <c r="B45" s="31"/>
      <c r="C45" s="2"/>
      <c r="D45" s="2"/>
      <c r="E45" s="2"/>
      <c r="F45" s="2"/>
      <c r="G45" s="2"/>
      <c r="H45" s="2"/>
      <c r="I45" s="31"/>
      <c r="J45" s="2"/>
      <c r="K45" s="2"/>
      <c r="L45" s="2"/>
      <c r="M45" s="2"/>
      <c r="N45" s="2"/>
      <c r="O45" s="2"/>
      <c r="P45" s="34"/>
      <c r="Q45" s="37"/>
      <c r="R45" s="25"/>
    </row>
    <row r="46" spans="1:18" ht="15" customHeight="1">
      <c r="A46" s="41">
        <v>5</v>
      </c>
      <c r="B46" s="44" t="s">
        <v>21</v>
      </c>
      <c r="C46" s="13">
        <v>1</v>
      </c>
      <c r="D46" s="2">
        <v>10</v>
      </c>
      <c r="E46" s="2">
        <v>6</v>
      </c>
      <c r="F46" s="2">
        <v>1</v>
      </c>
      <c r="G46" s="2">
        <v>2</v>
      </c>
      <c r="H46" s="12">
        <v>5</v>
      </c>
      <c r="I46" s="29">
        <f>SUM(SMALL(C46:H55,{1,2,3,4,5,6,7,8,9,10}))</f>
        <v>52</v>
      </c>
      <c r="J46" s="2">
        <v>100</v>
      </c>
      <c r="K46" s="2">
        <v>100</v>
      </c>
      <c r="L46" s="2">
        <v>100</v>
      </c>
      <c r="M46" s="2">
        <v>100</v>
      </c>
      <c r="N46" s="2">
        <v>100</v>
      </c>
      <c r="O46" s="2">
        <v>100</v>
      </c>
      <c r="P46" s="32">
        <f>SUM(SMALL(J46:O55,{1,2,3,4,5,6}))</f>
        <v>600</v>
      </c>
      <c r="Q46" s="35">
        <f>I46+P46</f>
        <v>652</v>
      </c>
      <c r="R46" s="23" t="e">
        <f>RANK(Q46,Q:Q,1)</f>
        <v>#N/A</v>
      </c>
    </row>
    <row r="47" spans="1:18" ht="15" customHeight="1" outlineLevel="1">
      <c r="A47" s="42"/>
      <c r="B47" s="45"/>
      <c r="C47" s="2">
        <v>2</v>
      </c>
      <c r="D47" s="2">
        <v>13</v>
      </c>
      <c r="E47" s="2">
        <v>9</v>
      </c>
      <c r="F47" s="2">
        <v>3</v>
      </c>
      <c r="G47" s="2"/>
      <c r="H47" s="2"/>
      <c r="I47" s="30"/>
      <c r="J47" s="2"/>
      <c r="K47" s="2"/>
      <c r="L47" s="2"/>
      <c r="M47" s="2"/>
      <c r="N47" s="2"/>
      <c r="O47" s="2"/>
      <c r="P47" s="33"/>
      <c r="Q47" s="36"/>
      <c r="R47" s="24"/>
    </row>
    <row r="48" spans="1:18" ht="15" customHeight="1" outlineLevel="1">
      <c r="A48" s="42"/>
      <c r="B48" s="45"/>
      <c r="C48" s="2"/>
      <c r="D48" s="2"/>
      <c r="E48" s="2"/>
      <c r="F48" s="2"/>
      <c r="G48" s="2"/>
      <c r="H48" s="12"/>
      <c r="I48" s="30"/>
      <c r="J48" s="2"/>
      <c r="K48" s="2"/>
      <c r="L48" s="2"/>
      <c r="M48" s="2"/>
      <c r="N48" s="2"/>
      <c r="O48" s="2"/>
      <c r="P48" s="33"/>
      <c r="Q48" s="36"/>
      <c r="R48" s="24"/>
    </row>
    <row r="49" spans="1:18" ht="15" customHeight="1" outlineLevel="1">
      <c r="A49" s="42"/>
      <c r="B49" s="45"/>
      <c r="C49" s="2"/>
      <c r="D49" s="2"/>
      <c r="E49" s="2"/>
      <c r="F49" s="2"/>
      <c r="G49" s="2"/>
      <c r="H49" s="12"/>
      <c r="I49" s="30"/>
      <c r="J49" s="2"/>
      <c r="K49" s="2"/>
      <c r="L49" s="2"/>
      <c r="M49" s="2"/>
      <c r="N49" s="2"/>
      <c r="O49" s="2"/>
      <c r="P49" s="33"/>
      <c r="Q49" s="36"/>
      <c r="R49" s="24"/>
    </row>
    <row r="50" spans="1:18" ht="15" customHeight="1" outlineLevel="1">
      <c r="A50" s="42"/>
      <c r="B50" s="45"/>
      <c r="C50" s="2"/>
      <c r="D50" s="2"/>
      <c r="E50" s="2"/>
      <c r="F50" s="2"/>
      <c r="G50" s="2"/>
      <c r="H50" s="12"/>
      <c r="I50" s="30"/>
      <c r="J50" s="2"/>
      <c r="K50" s="2"/>
      <c r="L50" s="2"/>
      <c r="M50" s="2"/>
      <c r="N50" s="2"/>
      <c r="O50" s="2"/>
      <c r="P50" s="33"/>
      <c r="Q50" s="36"/>
      <c r="R50" s="24"/>
    </row>
    <row r="51" spans="1:18" ht="15" customHeight="1" outlineLevel="1">
      <c r="A51" s="42"/>
      <c r="B51" s="45"/>
      <c r="C51" s="2"/>
      <c r="D51" s="2"/>
      <c r="E51" s="2"/>
      <c r="F51" s="2"/>
      <c r="G51" s="2"/>
      <c r="H51" s="12"/>
      <c r="I51" s="30"/>
      <c r="J51" s="2"/>
      <c r="K51" s="2"/>
      <c r="L51" s="2"/>
      <c r="M51" s="2"/>
      <c r="N51" s="2"/>
      <c r="O51" s="2"/>
      <c r="P51" s="33"/>
      <c r="Q51" s="36"/>
      <c r="R51" s="24"/>
    </row>
    <row r="52" spans="1:18" ht="15" customHeight="1" outlineLevel="1">
      <c r="A52" s="42"/>
      <c r="B52" s="45"/>
      <c r="C52" s="2"/>
      <c r="D52" s="2"/>
      <c r="E52" s="2"/>
      <c r="F52" s="2"/>
      <c r="G52" s="2"/>
      <c r="H52" s="12"/>
      <c r="I52" s="30"/>
      <c r="J52" s="2"/>
      <c r="K52" s="2"/>
      <c r="L52" s="2"/>
      <c r="M52" s="2"/>
      <c r="N52" s="2"/>
      <c r="O52" s="2"/>
      <c r="P52" s="33"/>
      <c r="Q52" s="36"/>
      <c r="R52" s="24"/>
    </row>
    <row r="53" spans="1:18" ht="15" customHeight="1" outlineLevel="1">
      <c r="A53" s="42"/>
      <c r="B53" s="45"/>
      <c r="C53" s="2"/>
      <c r="D53" s="2"/>
      <c r="E53" s="2"/>
      <c r="F53" s="2"/>
      <c r="G53" s="2"/>
      <c r="H53" s="12"/>
      <c r="I53" s="30"/>
      <c r="J53" s="2"/>
      <c r="K53" s="2"/>
      <c r="L53" s="2"/>
      <c r="M53" s="2"/>
      <c r="N53" s="2"/>
      <c r="O53" s="2"/>
      <c r="P53" s="33"/>
      <c r="Q53" s="36"/>
      <c r="R53" s="24"/>
    </row>
    <row r="54" spans="1:18" ht="15" customHeight="1" outlineLevel="1">
      <c r="A54" s="42"/>
      <c r="B54" s="45"/>
      <c r="C54" s="2"/>
      <c r="D54" s="2"/>
      <c r="E54" s="2"/>
      <c r="F54" s="2"/>
      <c r="G54" s="2"/>
      <c r="H54" s="12"/>
      <c r="I54" s="30"/>
      <c r="J54" s="2"/>
      <c r="K54" s="2"/>
      <c r="L54" s="2"/>
      <c r="M54" s="2"/>
      <c r="N54" s="2"/>
      <c r="O54" s="2"/>
      <c r="P54" s="33"/>
      <c r="Q54" s="36"/>
      <c r="R54" s="24"/>
    </row>
    <row r="55" spans="1:18" ht="15" customHeight="1" outlineLevel="1">
      <c r="A55" s="43"/>
      <c r="B55" s="46"/>
      <c r="C55" s="2"/>
      <c r="D55" s="2"/>
      <c r="E55" s="2"/>
      <c r="F55" s="2"/>
      <c r="G55" s="2"/>
      <c r="H55" s="2"/>
      <c r="I55" s="31"/>
      <c r="J55" s="2"/>
      <c r="K55" s="2"/>
      <c r="L55" s="2"/>
      <c r="M55" s="2"/>
      <c r="N55" s="2"/>
      <c r="O55" s="2"/>
      <c r="P55" s="34"/>
      <c r="Q55" s="37"/>
      <c r="R55" s="25"/>
    </row>
    <row r="56" spans="1:18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</row>
    <row r="57" spans="1:18">
      <c r="B57" t="s">
        <v>20</v>
      </c>
      <c r="E57" t="s">
        <v>19</v>
      </c>
    </row>
    <row r="59" spans="1:18">
      <c r="B59" t="s">
        <v>18</v>
      </c>
      <c r="E59" t="s">
        <v>17</v>
      </c>
    </row>
  </sheetData>
  <mergeCells count="45">
    <mergeCell ref="Q46:Q55"/>
    <mergeCell ref="A36:A45"/>
    <mergeCell ref="I26:I35"/>
    <mergeCell ref="I36:I45"/>
    <mergeCell ref="I46:I55"/>
    <mergeCell ref="R16:R25"/>
    <mergeCell ref="P26:P35"/>
    <mergeCell ref="P36:P45"/>
    <mergeCell ref="P46:P55"/>
    <mergeCell ref="A6:A15"/>
    <mergeCell ref="B6:B15"/>
    <mergeCell ref="A16:A25"/>
    <mergeCell ref="B16:B25"/>
    <mergeCell ref="A26:A35"/>
    <mergeCell ref="B26:B35"/>
    <mergeCell ref="I6:I15"/>
    <mergeCell ref="B36:B45"/>
    <mergeCell ref="A46:A55"/>
    <mergeCell ref="B46:B55"/>
    <mergeCell ref="Q26:Q35"/>
    <mergeCell ref="Q36:Q45"/>
    <mergeCell ref="R26:R35"/>
    <mergeCell ref="R36:R45"/>
    <mergeCell ref="R46:R55"/>
    <mergeCell ref="A1:R2"/>
    <mergeCell ref="A3:A5"/>
    <mergeCell ref="B3:B5"/>
    <mergeCell ref="C3:H3"/>
    <mergeCell ref="P3:P5"/>
    <mergeCell ref="R3:R5"/>
    <mergeCell ref="C4:D4"/>
    <mergeCell ref="P6:P15"/>
    <mergeCell ref="I16:I25"/>
    <mergeCell ref="P16:P25"/>
    <mergeCell ref="Q6:Q15"/>
    <mergeCell ref="Q16:Q25"/>
    <mergeCell ref="R6:R15"/>
    <mergeCell ref="Q3:Q5"/>
    <mergeCell ref="E4:F4"/>
    <mergeCell ref="G4:H4"/>
    <mergeCell ref="I3:I5"/>
    <mergeCell ref="J3:O3"/>
    <mergeCell ref="J4:K4"/>
    <mergeCell ref="L4:M4"/>
    <mergeCell ref="N4:O4"/>
  </mergeCells>
  <conditionalFormatting sqref="C6:H15">
    <cfRule type="top10" dxfId="9" priority="10" bottom="1" rank="10"/>
  </conditionalFormatting>
  <conditionalFormatting sqref="J6:O15">
    <cfRule type="top10" dxfId="8" priority="9" bottom="1" rank="6"/>
  </conditionalFormatting>
  <conditionalFormatting sqref="C16:H25">
    <cfRule type="top10" dxfId="7" priority="8" bottom="1" rank="10"/>
  </conditionalFormatting>
  <conditionalFormatting sqref="C26:H35">
    <cfRule type="top10" dxfId="6" priority="7" bottom="1" rank="10"/>
  </conditionalFormatting>
  <conditionalFormatting sqref="C36:H45">
    <cfRule type="top10" dxfId="5" priority="6" bottom="1" rank="10"/>
  </conditionalFormatting>
  <conditionalFormatting sqref="C46:H55">
    <cfRule type="top10" dxfId="4" priority="5" bottom="1" rank="10"/>
  </conditionalFormatting>
  <conditionalFormatting sqref="J16:O25">
    <cfRule type="top10" dxfId="3" priority="4" bottom="1" rank="6"/>
  </conditionalFormatting>
  <conditionalFormatting sqref="J26:O35">
    <cfRule type="top10" dxfId="2" priority="3" bottom="1" rank="6"/>
  </conditionalFormatting>
  <conditionalFormatting sqref="J36:O45">
    <cfRule type="top10" dxfId="1" priority="2" bottom="1" rank="6"/>
  </conditionalFormatting>
  <conditionalFormatting sqref="J46:O55">
    <cfRule type="top10" dxfId="0" priority="1" bottom="1" rank="6"/>
  </conditionalFormatting>
  <pageMargins left="0.7" right="0.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Старшие девушки</vt:lpstr>
      <vt:lpstr>Командная карта</vt:lpstr>
      <vt:lpstr>Лист2</vt:lpstr>
      <vt:lpstr>Лист3</vt:lpstr>
      <vt:lpstr>'Командная карта'!Область_печати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2015-02-10T05:16:00Z</dcterms:modified>
</cp:coreProperties>
</file>