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Ввод данных" sheetId="1" r:id="rId1"/>
    <sheet name="Результат" sheetId="4" r:id="rId2"/>
    <sheet name="Справочник" sheetId="5" r:id="rId3"/>
  </sheets>
  <definedNames>
    <definedName name="Предприятия">INDIRECT("Справочник!$C$1:$C"&amp;COUNTA(Справочник!$C:$C))</definedName>
    <definedName name="Причины">INDIRECT("Справочник!$A$1:$A"&amp;COUNTA(Справочник!$A:$A))</definedName>
  </definedNames>
  <calcPr calcId="124519"/>
</workbook>
</file>

<file path=xl/calcChain.xml><?xml version="1.0" encoding="utf-8"?>
<calcChain xmlns="http://schemas.openxmlformats.org/spreadsheetml/2006/main">
  <c r="C3" i="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2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AD6" i="4" s="1"/>
  <c r="F30" l="1"/>
  <c r="F28"/>
  <c r="F26"/>
  <c r="F24"/>
  <c r="F22"/>
  <c r="F20"/>
  <c r="F18"/>
  <c r="F16"/>
  <c r="F14"/>
  <c r="F12"/>
  <c r="F10"/>
  <c r="F8"/>
  <c r="F6"/>
  <c r="F4"/>
  <c r="O28"/>
  <c r="O24"/>
  <c r="O20"/>
  <c r="O16"/>
  <c r="O12"/>
  <c r="O8"/>
  <c r="V4"/>
  <c r="W29"/>
  <c r="W27"/>
  <c r="W25"/>
  <c r="W23"/>
  <c r="W21"/>
  <c r="W19"/>
  <c r="W17"/>
  <c r="W15"/>
  <c r="W13"/>
  <c r="W11"/>
  <c r="W9"/>
  <c r="W7"/>
  <c r="W5"/>
  <c r="AE30"/>
  <c r="AE28"/>
  <c r="AE26"/>
  <c r="AE24"/>
  <c r="AE22"/>
  <c r="AE20"/>
  <c r="AE18"/>
  <c r="AE16"/>
  <c r="AE14"/>
  <c r="AE12"/>
  <c r="AE10"/>
  <c r="AE8"/>
  <c r="AE6"/>
  <c r="G30"/>
  <c r="H30" s="1"/>
  <c r="I30" s="1"/>
  <c r="G28"/>
  <c r="H28" s="1"/>
  <c r="I28" s="1"/>
  <c r="G26"/>
  <c r="H26" s="1"/>
  <c r="I26" s="1"/>
  <c r="G24"/>
  <c r="H24" s="1"/>
  <c r="I24" s="1"/>
  <c r="G22"/>
  <c r="H22" s="1"/>
  <c r="I22" s="1"/>
  <c r="G20"/>
  <c r="H20" s="1"/>
  <c r="I20" s="1"/>
  <c r="G18"/>
  <c r="H18" s="1"/>
  <c r="I18" s="1"/>
  <c r="G16"/>
  <c r="H16" s="1"/>
  <c r="I16" s="1"/>
  <c r="G14"/>
  <c r="H14" s="1"/>
  <c r="I14" s="1"/>
  <c r="G12"/>
  <c r="G10"/>
  <c r="G8"/>
  <c r="G6"/>
  <c r="G4"/>
  <c r="O29"/>
  <c r="O25"/>
  <c r="O21"/>
  <c r="O17"/>
  <c r="O13"/>
  <c r="O9"/>
  <c r="O5"/>
  <c r="V30"/>
  <c r="V28"/>
  <c r="V26"/>
  <c r="V24"/>
  <c r="V22"/>
  <c r="V20"/>
  <c r="V18"/>
  <c r="V16"/>
  <c r="V14"/>
  <c r="V12"/>
  <c r="V10"/>
  <c r="V8"/>
  <c r="V6"/>
  <c r="AE4"/>
  <c r="AD29"/>
  <c r="AD27"/>
  <c r="AD25"/>
  <c r="AD23"/>
  <c r="AD21"/>
  <c r="AD19"/>
  <c r="AD17"/>
  <c r="AD15"/>
  <c r="AD13"/>
  <c r="AD11"/>
  <c r="AD9"/>
  <c r="AD7"/>
  <c r="AD5"/>
  <c r="F29"/>
  <c r="F27"/>
  <c r="F25"/>
  <c r="F23"/>
  <c r="F21"/>
  <c r="F19"/>
  <c r="F17"/>
  <c r="F15"/>
  <c r="F13"/>
  <c r="F11"/>
  <c r="F9"/>
  <c r="F7"/>
  <c r="F5"/>
  <c r="O30"/>
  <c r="O26"/>
  <c r="O22"/>
  <c r="O18"/>
  <c r="O14"/>
  <c r="O10"/>
  <c r="O6"/>
  <c r="W30"/>
  <c r="W28"/>
  <c r="W26"/>
  <c r="W24"/>
  <c r="W22"/>
  <c r="W20"/>
  <c r="W18"/>
  <c r="W16"/>
  <c r="W14"/>
  <c r="W12"/>
  <c r="W10"/>
  <c r="W8"/>
  <c r="W6"/>
  <c r="AD4"/>
  <c r="AE29"/>
  <c r="AE27"/>
  <c r="AE25"/>
  <c r="AE23"/>
  <c r="AE21"/>
  <c r="AE19"/>
  <c r="AE17"/>
  <c r="AE15"/>
  <c r="AE13"/>
  <c r="AE11"/>
  <c r="AE9"/>
  <c r="AE7"/>
  <c r="AE5"/>
  <c r="G29"/>
  <c r="H29" s="1"/>
  <c r="I29" s="1"/>
  <c r="G27"/>
  <c r="G25"/>
  <c r="AM25" s="1"/>
  <c r="G23"/>
  <c r="G21"/>
  <c r="AM21" s="1"/>
  <c r="G19"/>
  <c r="G17"/>
  <c r="AM17" s="1"/>
  <c r="G15"/>
  <c r="G13"/>
  <c r="AM13" s="1"/>
  <c r="G11"/>
  <c r="G9"/>
  <c r="AM9" s="1"/>
  <c r="G7"/>
  <c r="G5"/>
  <c r="AM5" s="1"/>
  <c r="O4"/>
  <c r="O27"/>
  <c r="O23"/>
  <c r="O19"/>
  <c r="O15"/>
  <c r="O11"/>
  <c r="O7"/>
  <c r="W4"/>
  <c r="V29"/>
  <c r="V27"/>
  <c r="V25"/>
  <c r="V23"/>
  <c r="V21"/>
  <c r="V19"/>
  <c r="V17"/>
  <c r="V15"/>
  <c r="V13"/>
  <c r="V11"/>
  <c r="V9"/>
  <c r="V7"/>
  <c r="V5"/>
  <c r="AD30"/>
  <c r="AD28"/>
  <c r="AD26"/>
  <c r="AD24"/>
  <c r="AD22"/>
  <c r="AD20"/>
  <c r="AD18"/>
  <c r="AD16"/>
  <c r="AD14"/>
  <c r="AD12"/>
  <c r="AD10"/>
  <c r="AD8"/>
  <c r="AM14"/>
  <c r="AM16"/>
  <c r="AM18"/>
  <c r="AM20"/>
  <c r="AM22"/>
  <c r="AM24"/>
  <c r="AM26"/>
  <c r="AM28"/>
  <c r="AM30"/>
  <c r="H12"/>
  <c r="I12" s="1"/>
  <c r="H10"/>
  <c r="I10" s="1"/>
  <c r="H8"/>
  <c r="I8" s="1"/>
  <c r="H6"/>
  <c r="I6" s="1"/>
  <c r="H4"/>
  <c r="I4" s="1"/>
  <c r="AM29"/>
  <c r="H27"/>
  <c r="I27" s="1"/>
  <c r="H25"/>
  <c r="I25" s="1"/>
  <c r="H23"/>
  <c r="I23" s="1"/>
  <c r="H21"/>
  <c r="I21" s="1"/>
  <c r="H19"/>
  <c r="I19" s="1"/>
  <c r="H17"/>
  <c r="I17" s="1"/>
  <c r="H15"/>
  <c r="I15" s="1"/>
  <c r="H13"/>
  <c r="I13" s="1"/>
  <c r="H11"/>
  <c r="I11" s="1"/>
  <c r="H9"/>
  <c r="I9" s="1"/>
  <c r="H7"/>
  <c r="I7" s="1"/>
  <c r="H5"/>
  <c r="I5" s="1"/>
  <c r="F31"/>
  <c r="G31"/>
  <c r="H31" s="1"/>
  <c r="I31" s="1"/>
  <c r="N30"/>
  <c r="AL30" s="1"/>
  <c r="N28"/>
  <c r="AL28" s="1"/>
  <c r="N26"/>
  <c r="AL26" s="1"/>
  <c r="N24"/>
  <c r="AL24" s="1"/>
  <c r="N22"/>
  <c r="AL22" s="1"/>
  <c r="N20"/>
  <c r="AL20" s="1"/>
  <c r="N18"/>
  <c r="AL18" s="1"/>
  <c r="N16"/>
  <c r="AL16" s="1"/>
  <c r="N14"/>
  <c r="AL14" s="1"/>
  <c r="N12"/>
  <c r="AL12" s="1"/>
  <c r="N10"/>
  <c r="AL10" s="1"/>
  <c r="N8"/>
  <c r="P8" s="1"/>
  <c r="Q8" s="1"/>
  <c r="N6"/>
  <c r="P6" s="1"/>
  <c r="Q6" s="1"/>
  <c r="AF30"/>
  <c r="AG30" s="1"/>
  <c r="P30"/>
  <c r="Q30" s="1"/>
  <c r="P28"/>
  <c r="Q28" s="1"/>
  <c r="P26"/>
  <c r="Q26" s="1"/>
  <c r="P24"/>
  <c r="Q24" s="1"/>
  <c r="P22"/>
  <c r="Q22" s="1"/>
  <c r="P20"/>
  <c r="Q20" s="1"/>
  <c r="P18"/>
  <c r="Q18" s="1"/>
  <c r="P16"/>
  <c r="Q16" s="1"/>
  <c r="P14"/>
  <c r="Q14" s="1"/>
  <c r="P12"/>
  <c r="Q12" s="1"/>
  <c r="P10"/>
  <c r="Q10" s="1"/>
  <c r="R30"/>
  <c r="N4"/>
  <c r="AL4" s="1"/>
  <c r="N29"/>
  <c r="AL29" s="1"/>
  <c r="N27"/>
  <c r="AL27" s="1"/>
  <c r="N25"/>
  <c r="AL25" s="1"/>
  <c r="AN25" s="1"/>
  <c r="AO25" s="1"/>
  <c r="N23"/>
  <c r="AL23" s="1"/>
  <c r="N21"/>
  <c r="AL21" s="1"/>
  <c r="AN21" s="1"/>
  <c r="AO21" s="1"/>
  <c r="N19"/>
  <c r="AL19" s="1"/>
  <c r="N17"/>
  <c r="AL17" s="1"/>
  <c r="AN17" s="1"/>
  <c r="AO17" s="1"/>
  <c r="N15"/>
  <c r="P15" s="1"/>
  <c r="Q15" s="1"/>
  <c r="N13"/>
  <c r="AL13" s="1"/>
  <c r="AN13" s="1"/>
  <c r="AO13" s="1"/>
  <c r="N11"/>
  <c r="P11" s="1"/>
  <c r="Q11" s="1"/>
  <c r="N9"/>
  <c r="AL9" s="1"/>
  <c r="AN9" s="1"/>
  <c r="AO9" s="1"/>
  <c r="N7"/>
  <c r="P7" s="1"/>
  <c r="Q7" s="1"/>
  <c r="N5"/>
  <c r="P5" s="1"/>
  <c r="Q5" s="1"/>
  <c r="P4"/>
  <c r="Q4" s="1"/>
  <c r="P29"/>
  <c r="Q29" s="1"/>
  <c r="P27"/>
  <c r="Q27" s="1"/>
  <c r="P25"/>
  <c r="Q25" s="1"/>
  <c r="P23"/>
  <c r="Q23" s="1"/>
  <c r="P21"/>
  <c r="Q21" s="1"/>
  <c r="P19"/>
  <c r="Q19" s="1"/>
  <c r="P17"/>
  <c r="Q17" s="1"/>
  <c r="P9"/>
  <c r="Q9" s="1"/>
  <c r="V31"/>
  <c r="K4"/>
  <c r="AA4"/>
  <c r="K5"/>
  <c r="AA5"/>
  <c r="K6"/>
  <c r="AA6"/>
  <c r="K7"/>
  <c r="AA7"/>
  <c r="K8"/>
  <c r="AA8"/>
  <c r="K9"/>
  <c r="AA9"/>
  <c r="K10"/>
  <c r="AA10"/>
  <c r="K11"/>
  <c r="AA11"/>
  <c r="K12"/>
  <c r="AA12"/>
  <c r="K13"/>
  <c r="AA13"/>
  <c r="K14"/>
  <c r="AA14"/>
  <c r="K15"/>
  <c r="AA15"/>
  <c r="K16"/>
  <c r="AA16"/>
  <c r="K17"/>
  <c r="AA17"/>
  <c r="K18"/>
  <c r="AA18"/>
  <c r="K19"/>
  <c r="AA19"/>
  <c r="K20"/>
  <c r="AA20"/>
  <c r="K21"/>
  <c r="AA21"/>
  <c r="K22"/>
  <c r="AA22"/>
  <c r="K23"/>
  <c r="AA23"/>
  <c r="K24"/>
  <c r="AA24"/>
  <c r="K25"/>
  <c r="AA25"/>
  <c r="K26"/>
  <c r="AA26"/>
  <c r="K27"/>
  <c r="AA27"/>
  <c r="K28"/>
  <c r="AA28"/>
  <c r="K29"/>
  <c r="AA29"/>
  <c r="K30"/>
  <c r="AA30"/>
  <c r="J4"/>
  <c r="Z4"/>
  <c r="J5"/>
  <c r="Z5"/>
  <c r="J6"/>
  <c r="Z6"/>
  <c r="AB6" s="1"/>
  <c r="AC6" s="1"/>
  <c r="J7"/>
  <c r="Z7"/>
  <c r="J8"/>
  <c r="Z8"/>
  <c r="AB8" s="1"/>
  <c r="AC8" s="1"/>
  <c r="J9"/>
  <c r="Z9"/>
  <c r="J10"/>
  <c r="Z10"/>
  <c r="J11"/>
  <c r="Z11"/>
  <c r="J12"/>
  <c r="Z12"/>
  <c r="J13"/>
  <c r="Z13"/>
  <c r="J14"/>
  <c r="Z14"/>
  <c r="J15"/>
  <c r="Z15"/>
  <c r="J16"/>
  <c r="Z16"/>
  <c r="AB16" s="1"/>
  <c r="AC16" s="1"/>
  <c r="J17"/>
  <c r="Z17"/>
  <c r="J18"/>
  <c r="Z18"/>
  <c r="AB18" s="1"/>
  <c r="AC18" s="1"/>
  <c r="J19"/>
  <c r="Z19"/>
  <c r="J20"/>
  <c r="Z20"/>
  <c r="AB20" s="1"/>
  <c r="AC20" s="1"/>
  <c r="J21"/>
  <c r="Z21"/>
  <c r="J22"/>
  <c r="Z22"/>
  <c r="J23"/>
  <c r="Z23"/>
  <c r="J24"/>
  <c r="Z24"/>
  <c r="AB24" s="1"/>
  <c r="AC24" s="1"/>
  <c r="J25"/>
  <c r="Z25"/>
  <c r="J26"/>
  <c r="Z26"/>
  <c r="J27"/>
  <c r="Z27"/>
  <c r="J28"/>
  <c r="Z28"/>
  <c r="J29"/>
  <c r="Z29"/>
  <c r="J30"/>
  <c r="Z30"/>
  <c r="C4"/>
  <c r="S4"/>
  <c r="C5"/>
  <c r="S5"/>
  <c r="C6"/>
  <c r="S6"/>
  <c r="C7"/>
  <c r="S7"/>
  <c r="C8"/>
  <c r="S8"/>
  <c r="C9"/>
  <c r="S9"/>
  <c r="C10"/>
  <c r="S10"/>
  <c r="C11"/>
  <c r="S11"/>
  <c r="C12"/>
  <c r="S12"/>
  <c r="C13"/>
  <c r="S13"/>
  <c r="C14"/>
  <c r="S14"/>
  <c r="C15"/>
  <c r="S15"/>
  <c r="C16"/>
  <c r="S16"/>
  <c r="C17"/>
  <c r="S17"/>
  <c r="C18"/>
  <c r="S18"/>
  <c r="C19"/>
  <c r="S19"/>
  <c r="C20"/>
  <c r="S20"/>
  <c r="C21"/>
  <c r="S21"/>
  <c r="C22"/>
  <c r="S22"/>
  <c r="C23"/>
  <c r="S23"/>
  <c r="C24"/>
  <c r="S24"/>
  <c r="C25"/>
  <c r="S25"/>
  <c r="C26"/>
  <c r="S26"/>
  <c r="C27"/>
  <c r="S27"/>
  <c r="C28"/>
  <c r="S28"/>
  <c r="C29"/>
  <c r="S29"/>
  <c r="C30"/>
  <c r="S30"/>
  <c r="B4"/>
  <c r="R4"/>
  <c r="B5"/>
  <c r="R5"/>
  <c r="B6"/>
  <c r="R6"/>
  <c r="T6" s="1"/>
  <c r="U6" s="1"/>
  <c r="B7"/>
  <c r="R7"/>
  <c r="B8"/>
  <c r="R8"/>
  <c r="B9"/>
  <c r="R9"/>
  <c r="B10"/>
  <c r="R10"/>
  <c r="T10" s="1"/>
  <c r="U10" s="1"/>
  <c r="B11"/>
  <c r="AH11" s="1"/>
  <c r="R11"/>
  <c r="B12"/>
  <c r="R12"/>
  <c r="T12" s="1"/>
  <c r="U12" s="1"/>
  <c r="B13"/>
  <c r="AH13" s="1"/>
  <c r="R13"/>
  <c r="B14"/>
  <c r="R14"/>
  <c r="T14" s="1"/>
  <c r="U14" s="1"/>
  <c r="B15"/>
  <c r="AH15" s="1"/>
  <c r="R15"/>
  <c r="B16"/>
  <c r="R16"/>
  <c r="T16" s="1"/>
  <c r="U16" s="1"/>
  <c r="B17"/>
  <c r="AH17" s="1"/>
  <c r="R17"/>
  <c r="B18"/>
  <c r="R18"/>
  <c r="B19"/>
  <c r="AH19" s="1"/>
  <c r="R19"/>
  <c r="B20"/>
  <c r="R20"/>
  <c r="T20" s="1"/>
  <c r="U20" s="1"/>
  <c r="B21"/>
  <c r="AH21" s="1"/>
  <c r="R21"/>
  <c r="B22"/>
  <c r="R22"/>
  <c r="T22" s="1"/>
  <c r="U22" s="1"/>
  <c r="B23"/>
  <c r="AH23" s="1"/>
  <c r="R23"/>
  <c r="B24"/>
  <c r="R24"/>
  <c r="T24" s="1"/>
  <c r="U24" s="1"/>
  <c r="B25"/>
  <c r="AH25" s="1"/>
  <c r="R25"/>
  <c r="B26"/>
  <c r="R26"/>
  <c r="T26" s="1"/>
  <c r="U26" s="1"/>
  <c r="B27"/>
  <c r="AH27" s="1"/>
  <c r="R27"/>
  <c r="B28"/>
  <c r="R28"/>
  <c r="T28" s="1"/>
  <c r="U28" s="1"/>
  <c r="B29"/>
  <c r="AH29" s="1"/>
  <c r="R29"/>
  <c r="B30"/>
  <c r="AB19"/>
  <c r="AC19" s="1"/>
  <c r="AB29"/>
  <c r="AC29" s="1"/>
  <c r="AB22"/>
  <c r="AC22" s="1"/>
  <c r="AB17"/>
  <c r="AC17" s="1"/>
  <c r="AB12"/>
  <c r="AC12" s="1"/>
  <c r="AB28"/>
  <c r="AC28" s="1"/>
  <c r="T18"/>
  <c r="U18" s="1"/>
  <c r="T30"/>
  <c r="U30" s="1"/>
  <c r="T9"/>
  <c r="U9" s="1"/>
  <c r="T8"/>
  <c r="U8" s="1"/>
  <c r="T19"/>
  <c r="U19" s="1"/>
  <c r="AH7"/>
  <c r="AH6"/>
  <c r="AH5"/>
  <c r="AH9"/>
  <c r="AH8"/>
  <c r="AM4" l="1"/>
  <c r="AM12"/>
  <c r="P13"/>
  <c r="Q13" s="1"/>
  <c r="AN27"/>
  <c r="AO27" s="1"/>
  <c r="AM7"/>
  <c r="AM15"/>
  <c r="AM23"/>
  <c r="AM10"/>
  <c r="AN12"/>
  <c r="AO12" s="1"/>
  <c r="AM8"/>
  <c r="AN23"/>
  <c r="AO23" s="1"/>
  <c r="AN10"/>
  <c r="AO10" s="1"/>
  <c r="AM11"/>
  <c r="AM19"/>
  <c r="AN19" s="1"/>
  <c r="AO19" s="1"/>
  <c r="AM27"/>
  <c r="AM6"/>
  <c r="AN4"/>
  <c r="AO4" s="1"/>
  <c r="AN30"/>
  <c r="AO30" s="1"/>
  <c r="AN22"/>
  <c r="AO22" s="1"/>
  <c r="AN14"/>
  <c r="AO14" s="1"/>
  <c r="AL11"/>
  <c r="AN11" s="1"/>
  <c r="AO11" s="1"/>
  <c r="AL6"/>
  <c r="AN24"/>
  <c r="AO24" s="1"/>
  <c r="AN16"/>
  <c r="AO16" s="1"/>
  <c r="AN29"/>
  <c r="AO29" s="1"/>
  <c r="AN26"/>
  <c r="AO26" s="1"/>
  <c r="AN18"/>
  <c r="AO18" s="1"/>
  <c r="AL7"/>
  <c r="AN7" s="1"/>
  <c r="AO7" s="1"/>
  <c r="AL15"/>
  <c r="AN15" s="1"/>
  <c r="AO15" s="1"/>
  <c r="AM31"/>
  <c r="AN28"/>
  <c r="AO28" s="1"/>
  <c r="AN20"/>
  <c r="AO20" s="1"/>
  <c r="AL5"/>
  <c r="AN5" s="1"/>
  <c r="AO5" s="1"/>
  <c r="AL8"/>
  <c r="AN8" s="1"/>
  <c r="AO8" s="1"/>
  <c r="T23"/>
  <c r="U23" s="1"/>
  <c r="T21"/>
  <c r="U21" s="1"/>
  <c r="T17"/>
  <c r="U17" s="1"/>
  <c r="T15"/>
  <c r="U15" s="1"/>
  <c r="T13"/>
  <c r="U13" s="1"/>
  <c r="T11"/>
  <c r="U11" s="1"/>
  <c r="T7"/>
  <c r="U7" s="1"/>
  <c r="T5"/>
  <c r="U5" s="1"/>
  <c r="AB27"/>
  <c r="AC27" s="1"/>
  <c r="AB25"/>
  <c r="AC25" s="1"/>
  <c r="AB21"/>
  <c r="AC21" s="1"/>
  <c r="AB15"/>
  <c r="AC15" s="1"/>
  <c r="AB13"/>
  <c r="AC13" s="1"/>
  <c r="AB9"/>
  <c r="AC9" s="1"/>
  <c r="AB5"/>
  <c r="AC5" s="1"/>
  <c r="AF23"/>
  <c r="AG23" s="1"/>
  <c r="AF15"/>
  <c r="AG15" s="1"/>
  <c r="AF7"/>
  <c r="AG7" s="1"/>
  <c r="X29"/>
  <c r="Y29" s="1"/>
  <c r="X21"/>
  <c r="Y21" s="1"/>
  <c r="X13"/>
  <c r="Y13" s="1"/>
  <c r="X5"/>
  <c r="Y5" s="1"/>
  <c r="AF26"/>
  <c r="AG26" s="1"/>
  <c r="AF18"/>
  <c r="AG18" s="1"/>
  <c r="AF10"/>
  <c r="AG10" s="1"/>
  <c r="X24"/>
  <c r="Y24" s="1"/>
  <c r="X16"/>
  <c r="Y16" s="1"/>
  <c r="X8"/>
  <c r="Y8" s="1"/>
  <c r="W31"/>
  <c r="X31" s="1"/>
  <c r="Y31" s="1"/>
  <c r="X7"/>
  <c r="Y7" s="1"/>
  <c r="AF25"/>
  <c r="AG25" s="1"/>
  <c r="AF17"/>
  <c r="AG17" s="1"/>
  <c r="AF9"/>
  <c r="AG9" s="1"/>
  <c r="X23"/>
  <c r="Y23" s="1"/>
  <c r="X15"/>
  <c r="Y15" s="1"/>
  <c r="AF28"/>
  <c r="AG28" s="1"/>
  <c r="AF20"/>
  <c r="AG20" s="1"/>
  <c r="AF12"/>
  <c r="AG12" s="1"/>
  <c r="AF4"/>
  <c r="AG4" s="1"/>
  <c r="X26"/>
  <c r="Y26" s="1"/>
  <c r="X18"/>
  <c r="Y18" s="1"/>
  <c r="X10"/>
  <c r="Y10" s="1"/>
  <c r="AF27"/>
  <c r="AG27" s="1"/>
  <c r="AF19"/>
  <c r="AG19" s="1"/>
  <c r="AF11"/>
  <c r="AG11" s="1"/>
  <c r="X25"/>
  <c r="Y25" s="1"/>
  <c r="X17"/>
  <c r="Y17" s="1"/>
  <c r="X9"/>
  <c r="Y9" s="1"/>
  <c r="AF22"/>
  <c r="AG22" s="1"/>
  <c r="AF14"/>
  <c r="AG14" s="1"/>
  <c r="AF6"/>
  <c r="AG6" s="1"/>
  <c r="X28"/>
  <c r="Y28" s="1"/>
  <c r="X20"/>
  <c r="Y20" s="1"/>
  <c r="X12"/>
  <c r="Y12" s="1"/>
  <c r="X4"/>
  <c r="Y4" s="1"/>
  <c r="AF29"/>
  <c r="AG29" s="1"/>
  <c r="AF21"/>
  <c r="AG21" s="1"/>
  <c r="AF13"/>
  <c r="AG13" s="1"/>
  <c r="AF5"/>
  <c r="AG5" s="1"/>
  <c r="X27"/>
  <c r="Y27" s="1"/>
  <c r="X19"/>
  <c r="Y19" s="1"/>
  <c r="X11"/>
  <c r="Y11" s="1"/>
  <c r="AF24"/>
  <c r="AG24" s="1"/>
  <c r="AF16"/>
  <c r="AG16" s="1"/>
  <c r="AF8"/>
  <c r="AG8" s="1"/>
  <c r="X30"/>
  <c r="Y30" s="1"/>
  <c r="X22"/>
  <c r="Y22" s="1"/>
  <c r="X14"/>
  <c r="Y14" s="1"/>
  <c r="X6"/>
  <c r="Y6" s="1"/>
  <c r="AH30"/>
  <c r="AH28"/>
  <c r="AH26"/>
  <c r="AH24"/>
  <c r="AH22"/>
  <c r="AH20"/>
  <c r="AH18"/>
  <c r="AH16"/>
  <c r="AH14"/>
  <c r="AH12"/>
  <c r="AH10"/>
  <c r="T29"/>
  <c r="U29" s="1"/>
  <c r="T27"/>
  <c r="U27" s="1"/>
  <c r="T25"/>
  <c r="U25" s="1"/>
  <c r="AE31"/>
  <c r="O31"/>
  <c r="AD31"/>
  <c r="N31"/>
  <c r="B31"/>
  <c r="AB26"/>
  <c r="AC26" s="1"/>
  <c r="AB10"/>
  <c r="AC10" s="1"/>
  <c r="AB30"/>
  <c r="AC30" s="1"/>
  <c r="AB14"/>
  <c r="AC14" s="1"/>
  <c r="AB23"/>
  <c r="AC23" s="1"/>
  <c r="AB7"/>
  <c r="AC7" s="1"/>
  <c r="AB11"/>
  <c r="AC11" s="1"/>
  <c r="D30"/>
  <c r="E30" s="1"/>
  <c r="AI30"/>
  <c r="D14"/>
  <c r="E14" s="1"/>
  <c r="AI14"/>
  <c r="AJ14" s="1"/>
  <c r="AK14" s="1"/>
  <c r="D23"/>
  <c r="E23" s="1"/>
  <c r="AI23"/>
  <c r="AJ23" s="1"/>
  <c r="AK23" s="1"/>
  <c r="AI7"/>
  <c r="AJ7" s="1"/>
  <c r="AK7" s="1"/>
  <c r="D7"/>
  <c r="E7" s="1"/>
  <c r="D16"/>
  <c r="E16" s="1"/>
  <c r="AI16"/>
  <c r="AJ16" s="1"/>
  <c r="AK16" s="1"/>
  <c r="D29"/>
  <c r="E29" s="1"/>
  <c r="AI29"/>
  <c r="AJ29" s="1"/>
  <c r="AK29" s="1"/>
  <c r="AI13"/>
  <c r="AJ13" s="1"/>
  <c r="AK13" s="1"/>
  <c r="D13"/>
  <c r="E13" s="1"/>
  <c r="L16"/>
  <c r="M16" s="1"/>
  <c r="L29"/>
  <c r="M29" s="1"/>
  <c r="L13"/>
  <c r="M13" s="1"/>
  <c r="L26"/>
  <c r="M26" s="1"/>
  <c r="L10"/>
  <c r="M10" s="1"/>
  <c r="L19"/>
  <c r="M19" s="1"/>
  <c r="D18"/>
  <c r="E18" s="1"/>
  <c r="AI18"/>
  <c r="D27"/>
  <c r="E27" s="1"/>
  <c r="AI27"/>
  <c r="AJ27" s="1"/>
  <c r="AK27" s="1"/>
  <c r="D11"/>
  <c r="E11" s="1"/>
  <c r="AI11"/>
  <c r="AJ11" s="1"/>
  <c r="AK11" s="1"/>
  <c r="D20"/>
  <c r="E20" s="1"/>
  <c r="AI20"/>
  <c r="AJ20" s="1"/>
  <c r="AK20" s="1"/>
  <c r="C31"/>
  <c r="D4"/>
  <c r="E4" s="1"/>
  <c r="AI4"/>
  <c r="D17"/>
  <c r="E17" s="1"/>
  <c r="AI17"/>
  <c r="AJ17" s="1"/>
  <c r="AK17" s="1"/>
  <c r="L4"/>
  <c r="M4" s="1"/>
  <c r="K31"/>
  <c r="L20"/>
  <c r="M20" s="1"/>
  <c r="L17"/>
  <c r="M17" s="1"/>
  <c r="L30"/>
  <c r="M30" s="1"/>
  <c r="L14"/>
  <c r="M14" s="1"/>
  <c r="L23"/>
  <c r="M23" s="1"/>
  <c r="L7"/>
  <c r="M7" s="1"/>
  <c r="D22"/>
  <c r="E22" s="1"/>
  <c r="AI22"/>
  <c r="AJ22" s="1"/>
  <c r="AK22" s="1"/>
  <c r="D6"/>
  <c r="E6" s="1"/>
  <c r="AI6"/>
  <c r="AJ6" s="1"/>
  <c r="AK6" s="1"/>
  <c r="D15"/>
  <c r="E15" s="1"/>
  <c r="AI15"/>
  <c r="AJ15" s="1"/>
  <c r="AK15" s="1"/>
  <c r="D24"/>
  <c r="E24" s="1"/>
  <c r="AI24"/>
  <c r="AJ24" s="1"/>
  <c r="AK24" s="1"/>
  <c r="D8"/>
  <c r="E8" s="1"/>
  <c r="AI8"/>
  <c r="AJ8" s="1"/>
  <c r="AK8" s="1"/>
  <c r="D21"/>
  <c r="E21" s="1"/>
  <c r="AI21"/>
  <c r="AJ21" s="1"/>
  <c r="AK21" s="1"/>
  <c r="AI5"/>
  <c r="AJ5" s="1"/>
  <c r="AK5" s="1"/>
  <c r="D5"/>
  <c r="E5" s="1"/>
  <c r="T4"/>
  <c r="U4" s="1"/>
  <c r="S31"/>
  <c r="AB4"/>
  <c r="AC4" s="1"/>
  <c r="AA31"/>
  <c r="J31"/>
  <c r="L24"/>
  <c r="M24" s="1"/>
  <c r="L8"/>
  <c r="M8" s="1"/>
  <c r="L21"/>
  <c r="M21" s="1"/>
  <c r="L5"/>
  <c r="M5" s="1"/>
  <c r="L18"/>
  <c r="M18" s="1"/>
  <c r="L27"/>
  <c r="M27" s="1"/>
  <c r="L11"/>
  <c r="M11" s="1"/>
  <c r="Z31"/>
  <c r="R31"/>
  <c r="AH4"/>
  <c r="AH31" s="1"/>
  <c r="D26"/>
  <c r="E26" s="1"/>
  <c r="AI26"/>
  <c r="AJ26" s="1"/>
  <c r="AK26" s="1"/>
  <c r="AI10"/>
  <c r="AJ10" s="1"/>
  <c r="AK10" s="1"/>
  <c r="D10"/>
  <c r="E10" s="1"/>
  <c r="D19"/>
  <c r="E19" s="1"/>
  <c r="AI19"/>
  <c r="AJ19" s="1"/>
  <c r="AK19" s="1"/>
  <c r="D28"/>
  <c r="E28" s="1"/>
  <c r="AI28"/>
  <c r="AJ28" s="1"/>
  <c r="AK28" s="1"/>
  <c r="D12"/>
  <c r="E12" s="1"/>
  <c r="AI12"/>
  <c r="AJ12" s="1"/>
  <c r="AK12" s="1"/>
  <c r="D25"/>
  <c r="E25" s="1"/>
  <c r="AI25"/>
  <c r="AJ25" s="1"/>
  <c r="AK25" s="1"/>
  <c r="AI9"/>
  <c r="AJ9" s="1"/>
  <c r="AK9" s="1"/>
  <c r="D9"/>
  <c r="E9" s="1"/>
  <c r="L28"/>
  <c r="M28" s="1"/>
  <c r="L12"/>
  <c r="M12" s="1"/>
  <c r="L25"/>
  <c r="M25" s="1"/>
  <c r="L9"/>
  <c r="M9" s="1"/>
  <c r="L22"/>
  <c r="M22" s="1"/>
  <c r="L6"/>
  <c r="M6" s="1"/>
  <c r="L15"/>
  <c r="M15" s="1"/>
  <c r="AN6" l="1"/>
  <c r="AO6" s="1"/>
  <c r="AI31"/>
  <c r="AJ31" s="1"/>
  <c r="AK31" s="1"/>
  <c r="AL31"/>
  <c r="AN31" s="1"/>
  <c r="AO31" s="1"/>
  <c r="AJ18"/>
  <c r="AK18" s="1"/>
  <c r="AJ30"/>
  <c r="AK30" s="1"/>
  <c r="P31"/>
  <c r="Q31" s="1"/>
  <c r="AF31"/>
  <c r="AG31" s="1"/>
  <c r="AB31"/>
  <c r="AC31" s="1"/>
  <c r="L31"/>
  <c r="M31" s="1"/>
  <c r="D31"/>
  <c r="E31" s="1"/>
  <c r="T31"/>
  <c r="U31" s="1"/>
  <c r="AJ4"/>
  <c r="AK4" s="1"/>
</calcChain>
</file>

<file path=xl/sharedStrings.xml><?xml version="1.0" encoding="utf-8"?>
<sst xmlns="http://schemas.openxmlformats.org/spreadsheetml/2006/main" count="1469" uniqueCount="80">
  <si>
    <t>Год</t>
  </si>
  <si>
    <t>Сужба после кор-ки</t>
  </si>
  <si>
    <t>Причина</t>
  </si>
  <si>
    <t>Э</t>
  </si>
  <si>
    <t>ЭЧ-1</t>
  </si>
  <si>
    <t>П</t>
  </si>
  <si>
    <t>ПЧ-10</t>
  </si>
  <si>
    <t>ПЧ-9</t>
  </si>
  <si>
    <t>В</t>
  </si>
  <si>
    <t>ПЧ-1</t>
  </si>
  <si>
    <t>ПЧ-2</t>
  </si>
  <si>
    <t>ПЧ-5</t>
  </si>
  <si>
    <t>ПЧ-11</t>
  </si>
  <si>
    <t>ПЧ-8</t>
  </si>
  <si>
    <t>П ГОР</t>
  </si>
  <si>
    <t>ПЧ-6</t>
  </si>
  <si>
    <t>ПЧ-7</t>
  </si>
  <si>
    <t>П ЮУР</t>
  </si>
  <si>
    <t>ПЧ-12</t>
  </si>
  <si>
    <t>ПЧ-29</t>
  </si>
  <si>
    <t>ПЧ-28</t>
  </si>
  <si>
    <t>ПЧ-4</t>
  </si>
  <si>
    <t>ПЧ-20</t>
  </si>
  <si>
    <t>ЭЧ-5</t>
  </si>
  <si>
    <t>ЭЧ-7</t>
  </si>
  <si>
    <t>ПЧ-17</t>
  </si>
  <si>
    <t>ПЧ-3</t>
  </si>
  <si>
    <t>Ш</t>
  </si>
  <si>
    <t>ШЧ-5</t>
  </si>
  <si>
    <t>ПЧ-31</t>
  </si>
  <si>
    <t>ЭЧ-12</t>
  </si>
  <si>
    <t>ЭЧ-3</t>
  </si>
  <si>
    <t>ШЧ-20</t>
  </si>
  <si>
    <t>ПЧ-16</t>
  </si>
  <si>
    <t>Э ГОР</t>
  </si>
  <si>
    <t>ПЧ-13</t>
  </si>
  <si>
    <t>ПЧ-25</t>
  </si>
  <si>
    <t>ШЧ-1</t>
  </si>
  <si>
    <t>ШЧ-19</t>
  </si>
  <si>
    <t>Э ЮУР</t>
  </si>
  <si>
    <t>ЭЧ-4</t>
  </si>
  <si>
    <t>ЭЧ-2</t>
  </si>
  <si>
    <t>Э ЗСБ</t>
  </si>
  <si>
    <t>ЭЧ-14</t>
  </si>
  <si>
    <t>ПЧ-32</t>
  </si>
  <si>
    <t>ШЧ-16</t>
  </si>
  <si>
    <t>НАЛИЧИЕ ПОДВИЖН СОСТАВА С ОГР. СК</t>
  </si>
  <si>
    <t>НЕПРИЁМ СТАНЦИИ</t>
  </si>
  <si>
    <t>ОБРАБОТКА СОСТАВА</t>
  </si>
  <si>
    <t>ОСТАНОВКА ДЛЯ УСТРАН. НЕИСПРАВ.</t>
  </si>
  <si>
    <t>ОТЦЕПКА ПО ТЕХ.НЕИСПР. НА СТАНЦИИ</t>
  </si>
  <si>
    <t>ПАДЕНИЕ ДАВЛ. В ТОРМ. МАГИСТАЛИ</t>
  </si>
  <si>
    <t>РАБОТА ПРАВООХР. ОРГАНОВ</t>
  </si>
  <si>
    <t>СРЕДСТВА КОНТРОЛЯ (ДИСК, КТСМ)</t>
  </si>
  <si>
    <t>СРЕДСТВА КОНТРОЛЯ (УКСПС)</t>
  </si>
  <si>
    <t>МЕСТО РЕМОНТНЫХ РАБОТ</t>
  </si>
  <si>
    <t>НАЕЗД</t>
  </si>
  <si>
    <t>НАРУШ. РАБОТЫ РЕЛЬС. ЦЕПЕЙ</t>
  </si>
  <si>
    <t>НЕИСПР. УСТР. ПУТИ</t>
  </si>
  <si>
    <t>НЕОЧИСТКА ПУТЕЙ</t>
  </si>
  <si>
    <t>НЕПРИЁМ СОСЕДНЕЙ ДОРОГИ</t>
  </si>
  <si>
    <t>ОГРАНИЧ. СКОРОСТИ</t>
  </si>
  <si>
    <t>ПАДЕНИЕ ДЕРЕВЬЕВ</t>
  </si>
  <si>
    <t>ПЛАНОВЫЙ РЕМОНТ, МОНТАЖ УСТР ПУТИ</t>
  </si>
  <si>
    <t>РАБОТА СНЕГОУБОРОЧНОЙ МАШИНЫ</t>
  </si>
  <si>
    <t>ЛОЖНОЕ ПОКАЗ. УКСПС</t>
  </si>
  <si>
    <t>НЕИСПР. УСТР. СЦБ</t>
  </si>
  <si>
    <t>ОТКАЗ В РАБОТЕ РЕЛЬС. ЦЕПЕЙ</t>
  </si>
  <si>
    <t>НЕОБЕСП. ЭЛЕКТРОСНАБЖ. УСТР СЦБ</t>
  </si>
  <si>
    <t>ОСОБЫЕ МЕТЕОУСЛОВИЯ</t>
  </si>
  <si>
    <t>ПЕРЕРЫВ ЭЛЕКТРОСНАБЖ. В КОНТ. СЕТИ</t>
  </si>
  <si>
    <t>ПЛАНОВЫЙ РЕМОНТ УСТР. КОНТ СЕТИ</t>
  </si>
  <si>
    <t>НЕИСПР. ВАГОНА</t>
  </si>
  <si>
    <t>"+/-"</t>
  </si>
  <si>
    <t>%</t>
  </si>
  <si>
    <t>Всего</t>
  </si>
  <si>
    <t>Дата сдачи (отчетная)</t>
  </si>
  <si>
    <t>Время, мин</t>
  </si>
  <si>
    <t>Преприятие</t>
  </si>
  <si>
    <t>Количество</t>
  </si>
</sst>
</file>

<file path=xl/styles.xml><?xml version="1.0" encoding="utf-8"?>
<styleSheet xmlns="http://schemas.openxmlformats.org/spreadsheetml/2006/main">
  <numFmts count="1">
    <numFmt numFmtId="164" formatCode="0.0%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0" fontId="0" fillId="0" borderId="1" xfId="0" applyBorder="1" applyAlignment="1">
      <alignment horizontal="center"/>
    </xf>
    <xf numFmtId="0" fontId="0" fillId="0" borderId="5" xfId="0" applyBorder="1"/>
    <xf numFmtId="164" fontId="0" fillId="0" borderId="5" xfId="1" applyNumberFormat="1" applyFont="1" applyBorder="1"/>
    <xf numFmtId="0" fontId="0" fillId="0" borderId="0" xfId="0" applyBorder="1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7" xfId="0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0" fontId="0" fillId="0" borderId="10" xfId="0" applyBorder="1"/>
    <xf numFmtId="0" fontId="0" fillId="0" borderId="11" xfId="0" applyBorder="1"/>
    <xf numFmtId="164" fontId="0" fillId="0" borderId="12" xfId="1" applyNumberFormat="1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11" xfId="1" applyNumberFormat="1" applyFont="1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0" fillId="0" borderId="2" xfId="0" applyBorder="1" applyAlignment="1">
      <alignment horizontal="center"/>
    </xf>
    <xf numFmtId="164" fontId="0" fillId="0" borderId="2" xfId="1" applyNumberFormat="1" applyFont="1" applyBorder="1"/>
    <xf numFmtId="164" fontId="0" fillId="0" borderId="6" xfId="1" applyNumberFormat="1" applyFont="1" applyBorder="1"/>
    <xf numFmtId="164" fontId="0" fillId="0" borderId="19" xfId="1" applyNumberFormat="1" applyFont="1" applyBorder="1"/>
    <xf numFmtId="0" fontId="0" fillId="0" borderId="23" xfId="0" applyBorder="1"/>
    <xf numFmtId="0" fontId="0" fillId="0" borderId="24" xfId="0" applyBorder="1"/>
    <xf numFmtId="0" fontId="0" fillId="0" borderId="25" xfId="0" applyFill="1" applyBorder="1"/>
    <xf numFmtId="0" fontId="2" fillId="0" borderId="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2">
    <dxf>
      <numFmt numFmtId="19" formatCode="dd/mm/yyyy"/>
    </dxf>
    <dxf>
      <alignment horizontal="center" vertical="center" textRotation="0" wrapText="1" indent="0" relativeIndent="255" justifyLastLine="0" shrinkToFit="0" mergeCell="0" readingOrder="0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Данные" displayName="Данные" ref="A1:F667" totalsRowShown="0" headerRowDxfId="1">
  <autoFilter ref="A1:F667">
    <filterColumn colId="1"/>
    <filterColumn colId="2"/>
    <filterColumn colId="3"/>
    <filterColumn colId="5"/>
  </autoFilter>
  <tableColumns count="6">
    <tableColumn id="4" name="Причина"/>
    <tableColumn id="14" name="Преприятие"/>
    <tableColumn id="13" name="Сужба после кор-ки">
      <calculatedColumnFormula>LEFT(Данные[[#This Row],[Преприятие]],1)</calculatedColumnFormula>
    </tableColumn>
    <tableColumn id="10" name="Время, мин"/>
    <tableColumn id="5" name="Дата сдачи (отчетная)" dataDxfId="0"/>
    <tableColumn id="9" name="Год">
      <calculatedColumnFormula>YEAR(Данные[[#This Row],[Дата сдачи (отчетная)]])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67"/>
  <sheetViews>
    <sheetView workbookViewId="0">
      <selection activeCell="B17" sqref="B17"/>
    </sheetView>
  </sheetViews>
  <sheetFormatPr defaultRowHeight="15"/>
  <cols>
    <col min="1" max="1" width="40.28515625" bestFit="1" customWidth="1"/>
    <col min="2" max="2" width="16.7109375" bestFit="1" customWidth="1"/>
    <col min="3" max="3" width="14.85546875" customWidth="1"/>
    <col min="4" max="4" width="16.42578125" bestFit="1" customWidth="1"/>
    <col min="5" max="5" width="15.140625" customWidth="1"/>
    <col min="6" max="6" width="15" style="7" customWidth="1"/>
  </cols>
  <sheetData>
    <row r="1" spans="1:6" ht="30">
      <c r="A1" s="8" t="s">
        <v>2</v>
      </c>
      <c r="B1" s="8" t="s">
        <v>78</v>
      </c>
      <c r="C1" s="8" t="s">
        <v>1</v>
      </c>
      <c r="D1" s="8" t="s">
        <v>77</v>
      </c>
      <c r="E1" s="9" t="s">
        <v>76</v>
      </c>
      <c r="F1" s="8" t="s">
        <v>0</v>
      </c>
    </row>
    <row r="2" spans="1:6">
      <c r="A2" t="s">
        <v>71</v>
      </c>
      <c r="B2" t="s">
        <v>4</v>
      </c>
      <c r="C2" t="str">
        <f>LEFT(Данные[[#This Row],[Преприятие]],1)</f>
        <v>Э</v>
      </c>
      <c r="D2">
        <v>119</v>
      </c>
      <c r="E2" s="7">
        <v>41288</v>
      </c>
      <c r="F2">
        <f>YEAR(Данные[[#This Row],[Дата сдачи (отчетная)]])</f>
        <v>2013</v>
      </c>
    </row>
    <row r="3" spans="1:6">
      <c r="A3" t="s">
        <v>71</v>
      </c>
      <c r="B3" t="s">
        <v>4</v>
      </c>
      <c r="C3" t="str">
        <f>LEFT(Данные[[#This Row],[Преприятие]],1)</f>
        <v>Э</v>
      </c>
      <c r="D3">
        <v>5</v>
      </c>
      <c r="E3" s="7">
        <v>41288</v>
      </c>
      <c r="F3">
        <f>YEAR(Данные[[#This Row],[Дата сдачи (отчетная)]])</f>
        <v>2013</v>
      </c>
    </row>
    <row r="4" spans="1:6">
      <c r="A4" t="s">
        <v>61</v>
      </c>
      <c r="B4" t="s">
        <v>6</v>
      </c>
      <c r="C4" t="str">
        <f>LEFT(Данные[[#This Row],[Преприятие]],1)</f>
        <v>П</v>
      </c>
      <c r="D4">
        <v>5</v>
      </c>
      <c r="E4" s="7">
        <v>41288</v>
      </c>
      <c r="F4">
        <f>YEAR(Данные[[#This Row],[Дата сдачи (отчетная)]])</f>
        <v>2013</v>
      </c>
    </row>
    <row r="5" spans="1:6">
      <c r="A5" t="s">
        <v>61</v>
      </c>
      <c r="B5" t="s">
        <v>6</v>
      </c>
      <c r="C5" t="str">
        <f>LEFT(Данные[[#This Row],[Преприятие]],1)</f>
        <v>П</v>
      </c>
      <c r="D5">
        <v>25</v>
      </c>
      <c r="E5" s="7">
        <v>41288</v>
      </c>
      <c r="F5">
        <f>YEAR(Данные[[#This Row],[Дата сдачи (отчетная)]])</f>
        <v>2013</v>
      </c>
    </row>
    <row r="6" spans="1:6">
      <c r="A6" t="s">
        <v>61</v>
      </c>
      <c r="B6" t="s">
        <v>7</v>
      </c>
      <c r="C6" t="str">
        <f>LEFT(Данные[[#This Row],[Преприятие]],1)</f>
        <v>П</v>
      </c>
      <c r="D6">
        <v>25</v>
      </c>
      <c r="E6" s="7">
        <v>41288</v>
      </c>
      <c r="F6">
        <f>YEAR(Данные[[#This Row],[Дата сдачи (отчетная)]])</f>
        <v>2013</v>
      </c>
    </row>
    <row r="7" spans="1:6">
      <c r="A7" t="s">
        <v>71</v>
      </c>
      <c r="B7" t="s">
        <v>4</v>
      </c>
      <c r="C7" t="str">
        <f>LEFT(Данные[[#This Row],[Преприятие]],1)</f>
        <v>Э</v>
      </c>
      <c r="D7">
        <v>167</v>
      </c>
      <c r="E7" s="7">
        <v>41288</v>
      </c>
      <c r="F7">
        <f>YEAR(Данные[[#This Row],[Дата сдачи (отчетная)]])</f>
        <v>2013</v>
      </c>
    </row>
    <row r="8" spans="1:6">
      <c r="A8" t="s">
        <v>71</v>
      </c>
      <c r="B8" t="s">
        <v>4</v>
      </c>
      <c r="C8" t="str">
        <f>LEFT(Данные[[#This Row],[Преприятие]],1)</f>
        <v>Э</v>
      </c>
      <c r="D8">
        <v>73</v>
      </c>
      <c r="E8" s="7">
        <v>41288</v>
      </c>
      <c r="F8">
        <f>YEAR(Данные[[#This Row],[Дата сдачи (отчетная)]])</f>
        <v>2013</v>
      </c>
    </row>
    <row r="9" spans="1:6">
      <c r="A9" t="s">
        <v>71</v>
      </c>
      <c r="B9" t="s">
        <v>4</v>
      </c>
      <c r="C9" t="str">
        <f>LEFT(Данные[[#This Row],[Преприятие]],1)</f>
        <v>Э</v>
      </c>
      <c r="D9">
        <v>23</v>
      </c>
      <c r="E9" s="7">
        <v>41288</v>
      </c>
      <c r="F9">
        <f>YEAR(Данные[[#This Row],[Дата сдачи (отчетная)]])</f>
        <v>2013</v>
      </c>
    </row>
    <row r="10" spans="1:6">
      <c r="A10" t="s">
        <v>71</v>
      </c>
      <c r="B10" t="s">
        <v>4</v>
      </c>
      <c r="C10" t="str">
        <f>LEFT(Данные[[#This Row],[Преприятие]],1)</f>
        <v>Э</v>
      </c>
      <c r="D10">
        <v>158</v>
      </c>
      <c r="E10" s="7">
        <v>41288</v>
      </c>
      <c r="F10">
        <f>YEAR(Данные[[#This Row],[Дата сдачи (отчетная)]])</f>
        <v>2013</v>
      </c>
    </row>
    <row r="11" spans="1:6">
      <c r="A11" t="s">
        <v>71</v>
      </c>
      <c r="B11" t="s">
        <v>4</v>
      </c>
      <c r="C11" t="str">
        <f>LEFT(Данные[[#This Row],[Преприятие]],1)</f>
        <v>Э</v>
      </c>
      <c r="D11">
        <v>119</v>
      </c>
      <c r="E11" s="7">
        <v>41288</v>
      </c>
      <c r="F11">
        <f>YEAR(Данные[[#This Row],[Дата сдачи (отчетная)]])</f>
        <v>2013</v>
      </c>
    </row>
    <row r="12" spans="1:6">
      <c r="A12" t="s">
        <v>71</v>
      </c>
      <c r="B12" t="s">
        <v>4</v>
      </c>
      <c r="C12" t="str">
        <f>LEFT(Данные[[#This Row],[Преприятие]],1)</f>
        <v>Э</v>
      </c>
      <c r="D12">
        <v>102</v>
      </c>
      <c r="E12" s="7">
        <v>41288</v>
      </c>
      <c r="F12">
        <f>YEAR(Данные[[#This Row],[Дата сдачи (отчетная)]])</f>
        <v>2013</v>
      </c>
    </row>
    <row r="13" spans="1:6">
      <c r="A13" t="s">
        <v>72</v>
      </c>
      <c r="B13" t="s">
        <v>8</v>
      </c>
      <c r="C13" t="str">
        <f>LEFT(Данные[[#This Row],[Преприятие]],1)</f>
        <v>В</v>
      </c>
      <c r="D13">
        <v>66</v>
      </c>
      <c r="E13" s="7">
        <v>41288</v>
      </c>
      <c r="F13">
        <f>YEAR(Данные[[#This Row],[Дата сдачи (отчетная)]])</f>
        <v>2013</v>
      </c>
    </row>
    <row r="14" spans="1:6">
      <c r="A14" t="s">
        <v>61</v>
      </c>
      <c r="B14" t="s">
        <v>6</v>
      </c>
      <c r="C14" t="str">
        <f>LEFT(Данные[[#This Row],[Преприятие]],1)</f>
        <v>П</v>
      </c>
      <c r="D14">
        <v>13.000000000000002</v>
      </c>
      <c r="E14" s="7">
        <v>41288</v>
      </c>
      <c r="F14">
        <f>YEAR(Данные[[#This Row],[Дата сдачи (отчетная)]])</f>
        <v>2013</v>
      </c>
    </row>
    <row r="15" spans="1:6">
      <c r="A15" t="s">
        <v>58</v>
      </c>
      <c r="B15" t="s">
        <v>9</v>
      </c>
      <c r="C15" t="str">
        <f>LEFT(Данные[[#This Row],[Преприятие]],1)</f>
        <v>П</v>
      </c>
      <c r="D15">
        <v>114</v>
      </c>
      <c r="E15" s="7">
        <v>41288</v>
      </c>
      <c r="F15">
        <f>YEAR(Данные[[#This Row],[Дата сдачи (отчетная)]])</f>
        <v>2013</v>
      </c>
    </row>
    <row r="16" spans="1:6">
      <c r="A16" t="s">
        <v>61</v>
      </c>
      <c r="B16" t="s">
        <v>6</v>
      </c>
      <c r="C16" t="str">
        <f>LEFT(Данные[[#This Row],[Преприятие]],1)</f>
        <v>П</v>
      </c>
      <c r="D16">
        <v>14</v>
      </c>
      <c r="E16" s="7">
        <v>41288</v>
      </c>
      <c r="F16">
        <f>YEAR(Данные[[#This Row],[Дата сдачи (отчетная)]])</f>
        <v>2013</v>
      </c>
    </row>
    <row r="17" spans="1:6">
      <c r="A17" t="s">
        <v>58</v>
      </c>
      <c r="B17" t="s">
        <v>9</v>
      </c>
      <c r="C17" t="str">
        <f>LEFT(Данные[[#This Row],[Преприятие]],1)</f>
        <v>П</v>
      </c>
      <c r="D17">
        <v>75.000000000000014</v>
      </c>
      <c r="E17" s="7">
        <v>41288</v>
      </c>
      <c r="F17">
        <f>YEAR(Данные[[#This Row],[Дата сдачи (отчетная)]])</f>
        <v>2013</v>
      </c>
    </row>
    <row r="18" spans="1:6">
      <c r="A18" t="s">
        <v>71</v>
      </c>
      <c r="B18" t="s">
        <v>4</v>
      </c>
      <c r="C18" t="str">
        <f>LEFT(Данные[[#This Row],[Преприятие]],1)</f>
        <v>Э</v>
      </c>
      <c r="D18">
        <v>86.000000000000014</v>
      </c>
      <c r="E18" s="7">
        <v>41288</v>
      </c>
      <c r="F18">
        <f>YEAR(Данные[[#This Row],[Дата сдачи (отчетная)]])</f>
        <v>2013</v>
      </c>
    </row>
    <row r="19" spans="1:6">
      <c r="A19" t="s">
        <v>71</v>
      </c>
      <c r="B19" t="s">
        <v>4</v>
      </c>
      <c r="C19" t="str">
        <f>LEFT(Данные[[#This Row],[Преприятие]],1)</f>
        <v>Э</v>
      </c>
      <c r="D19">
        <v>88</v>
      </c>
      <c r="E19" s="7">
        <v>41288</v>
      </c>
      <c r="F19">
        <f>YEAR(Данные[[#This Row],[Дата сдачи (отчетная)]])</f>
        <v>2013</v>
      </c>
    </row>
    <row r="20" spans="1:6">
      <c r="A20" t="s">
        <v>71</v>
      </c>
      <c r="B20" t="s">
        <v>4</v>
      </c>
      <c r="C20" t="str">
        <f>LEFT(Данные[[#This Row],[Преприятие]],1)</f>
        <v>Э</v>
      </c>
      <c r="D20">
        <v>48</v>
      </c>
      <c r="E20" s="7">
        <v>41288</v>
      </c>
      <c r="F20">
        <f>YEAR(Данные[[#This Row],[Дата сдачи (отчетная)]])</f>
        <v>2013</v>
      </c>
    </row>
    <row r="21" spans="1:6">
      <c r="A21" t="s">
        <v>61</v>
      </c>
      <c r="B21" t="s">
        <v>6</v>
      </c>
      <c r="C21" t="str">
        <f>LEFT(Данные[[#This Row],[Преприятие]],1)</f>
        <v>П</v>
      </c>
      <c r="D21">
        <v>43</v>
      </c>
      <c r="E21" s="7">
        <v>41288</v>
      </c>
      <c r="F21">
        <f>YEAR(Данные[[#This Row],[Дата сдачи (отчетная)]])</f>
        <v>2013</v>
      </c>
    </row>
    <row r="22" spans="1:6">
      <c r="A22" t="s">
        <v>58</v>
      </c>
      <c r="B22" t="s">
        <v>10</v>
      </c>
      <c r="C22" t="str">
        <f>LEFT(Данные[[#This Row],[Преприятие]],1)</f>
        <v>П</v>
      </c>
      <c r="D22">
        <v>21</v>
      </c>
      <c r="E22" s="7">
        <v>41288</v>
      </c>
      <c r="F22">
        <f>YEAR(Данные[[#This Row],[Дата сдачи (отчетная)]])</f>
        <v>2013</v>
      </c>
    </row>
    <row r="23" spans="1:6">
      <c r="A23" t="s">
        <v>61</v>
      </c>
      <c r="B23" t="s">
        <v>6</v>
      </c>
      <c r="C23" t="str">
        <f>LEFT(Данные[[#This Row],[Преприятие]],1)</f>
        <v>П</v>
      </c>
      <c r="D23">
        <v>0</v>
      </c>
      <c r="E23" s="7">
        <v>41288</v>
      </c>
      <c r="F23">
        <f>YEAR(Данные[[#This Row],[Дата сдачи (отчетная)]])</f>
        <v>2013</v>
      </c>
    </row>
    <row r="24" spans="1:6">
      <c r="A24" t="s">
        <v>61</v>
      </c>
      <c r="B24" t="s">
        <v>9</v>
      </c>
      <c r="C24" t="str">
        <f>LEFT(Данные[[#This Row],[Преприятие]],1)</f>
        <v>П</v>
      </c>
      <c r="D24">
        <v>18</v>
      </c>
      <c r="E24" s="7">
        <v>41288</v>
      </c>
      <c r="F24">
        <f>YEAR(Данные[[#This Row],[Дата сдачи (отчетная)]])</f>
        <v>2013</v>
      </c>
    </row>
    <row r="25" spans="1:6">
      <c r="A25" t="s">
        <v>59</v>
      </c>
      <c r="B25" t="s">
        <v>10</v>
      </c>
      <c r="C25" t="str">
        <f>LEFT(Данные[[#This Row],[Преприятие]],1)</f>
        <v>П</v>
      </c>
      <c r="D25">
        <v>21</v>
      </c>
      <c r="E25" s="7">
        <v>41288</v>
      </c>
      <c r="F25">
        <f>YEAR(Данные[[#This Row],[Дата сдачи (отчетная)]])</f>
        <v>2013</v>
      </c>
    </row>
    <row r="26" spans="1:6">
      <c r="A26" t="s">
        <v>63</v>
      </c>
      <c r="B26" t="s">
        <v>11</v>
      </c>
      <c r="C26" t="str">
        <f>LEFT(Данные[[#This Row],[Преприятие]],1)</f>
        <v>П</v>
      </c>
      <c r="D26">
        <v>55.000000000000007</v>
      </c>
      <c r="E26" s="7">
        <v>41288</v>
      </c>
      <c r="F26">
        <f>YEAR(Данные[[#This Row],[Дата сдачи (отчетная)]])</f>
        <v>2013</v>
      </c>
    </row>
    <row r="27" spans="1:6">
      <c r="A27" t="s">
        <v>63</v>
      </c>
      <c r="B27" t="s">
        <v>11</v>
      </c>
      <c r="C27" t="str">
        <f>LEFT(Данные[[#This Row],[Преприятие]],1)</f>
        <v>П</v>
      </c>
      <c r="D27">
        <v>156</v>
      </c>
      <c r="E27" s="7">
        <v>41288</v>
      </c>
      <c r="F27">
        <f>YEAR(Данные[[#This Row],[Дата сдачи (отчетная)]])</f>
        <v>2013</v>
      </c>
    </row>
    <row r="28" spans="1:6">
      <c r="A28" t="s">
        <v>63</v>
      </c>
      <c r="B28" t="s">
        <v>12</v>
      </c>
      <c r="C28" t="str">
        <f>LEFT(Данные[[#This Row],[Преприятие]],1)</f>
        <v>П</v>
      </c>
      <c r="D28">
        <v>82</v>
      </c>
      <c r="E28" s="7">
        <v>41288</v>
      </c>
      <c r="F28">
        <f>YEAR(Данные[[#This Row],[Дата сдачи (отчетная)]])</f>
        <v>2013</v>
      </c>
    </row>
    <row r="29" spans="1:6">
      <c r="A29" t="s">
        <v>63</v>
      </c>
      <c r="B29" t="s">
        <v>12</v>
      </c>
      <c r="C29" t="str">
        <f>LEFT(Данные[[#This Row],[Преприятие]],1)</f>
        <v>П</v>
      </c>
      <c r="D29">
        <v>41.999999999999993</v>
      </c>
      <c r="E29" s="7">
        <v>41288</v>
      </c>
      <c r="F29">
        <f>YEAR(Данные[[#This Row],[Дата сдачи (отчетная)]])</f>
        <v>2013</v>
      </c>
    </row>
    <row r="30" spans="1:6">
      <c r="A30" t="s">
        <v>63</v>
      </c>
      <c r="B30" t="s">
        <v>12</v>
      </c>
      <c r="C30" t="str">
        <f>LEFT(Данные[[#This Row],[Преприятие]],1)</f>
        <v>П</v>
      </c>
      <c r="D30">
        <v>102</v>
      </c>
      <c r="E30" s="7">
        <v>41288</v>
      </c>
      <c r="F30">
        <f>YEAR(Данные[[#This Row],[Дата сдачи (отчетная)]])</f>
        <v>2013</v>
      </c>
    </row>
    <row r="31" spans="1:6">
      <c r="A31" t="s">
        <v>63</v>
      </c>
      <c r="B31" t="s">
        <v>13</v>
      </c>
      <c r="C31" t="str">
        <f>LEFT(Данные[[#This Row],[Преприятие]],1)</f>
        <v>П</v>
      </c>
      <c r="D31">
        <v>73</v>
      </c>
      <c r="E31" s="7">
        <v>41288</v>
      </c>
      <c r="F31">
        <f>YEAR(Данные[[#This Row],[Дата сдачи (отчетная)]])</f>
        <v>2013</v>
      </c>
    </row>
    <row r="32" spans="1:6">
      <c r="A32" t="s">
        <v>58</v>
      </c>
      <c r="B32" t="s">
        <v>12</v>
      </c>
      <c r="C32" t="str">
        <f>LEFT(Данные[[#This Row],[Преприятие]],1)</f>
        <v>П</v>
      </c>
      <c r="D32">
        <v>39</v>
      </c>
      <c r="E32" s="7">
        <v>41288</v>
      </c>
      <c r="F32">
        <f>YEAR(Данные[[#This Row],[Дата сдачи (отчетная)]])</f>
        <v>2013</v>
      </c>
    </row>
    <row r="33" spans="1:6">
      <c r="A33" t="s">
        <v>58</v>
      </c>
      <c r="B33" t="s">
        <v>12</v>
      </c>
      <c r="C33" t="str">
        <f>LEFT(Данные[[#This Row],[Преприятие]],1)</f>
        <v>П</v>
      </c>
      <c r="D33">
        <v>59</v>
      </c>
      <c r="E33" s="7">
        <v>41288</v>
      </c>
      <c r="F33">
        <f>YEAR(Данные[[#This Row],[Дата сдачи (отчетная)]])</f>
        <v>2013</v>
      </c>
    </row>
    <row r="34" spans="1:6">
      <c r="A34" t="s">
        <v>58</v>
      </c>
      <c r="B34" t="s">
        <v>12</v>
      </c>
      <c r="C34" t="str">
        <f>LEFT(Данные[[#This Row],[Преприятие]],1)</f>
        <v>П</v>
      </c>
      <c r="D34">
        <v>65</v>
      </c>
      <c r="E34" s="7">
        <v>41288</v>
      </c>
      <c r="F34">
        <f>YEAR(Данные[[#This Row],[Дата сдачи (отчетная)]])</f>
        <v>2013</v>
      </c>
    </row>
    <row r="35" spans="1:6">
      <c r="A35" t="s">
        <v>58</v>
      </c>
      <c r="B35" t="s">
        <v>12</v>
      </c>
      <c r="C35" t="str">
        <f>LEFT(Данные[[#This Row],[Преприятие]],1)</f>
        <v>П</v>
      </c>
      <c r="D35">
        <v>60.000000000000014</v>
      </c>
      <c r="E35" s="7">
        <v>41288</v>
      </c>
      <c r="F35">
        <f>YEAR(Данные[[#This Row],[Дата сдачи (отчетная)]])</f>
        <v>2013</v>
      </c>
    </row>
    <row r="36" spans="1:6">
      <c r="A36" t="s">
        <v>58</v>
      </c>
      <c r="B36" t="s">
        <v>12</v>
      </c>
      <c r="C36" t="str">
        <f>LEFT(Данные[[#This Row],[Преприятие]],1)</f>
        <v>П</v>
      </c>
      <c r="D36">
        <v>58</v>
      </c>
      <c r="E36" s="7">
        <v>41288</v>
      </c>
      <c r="F36">
        <f>YEAR(Данные[[#This Row],[Дата сдачи (отчетная)]])</f>
        <v>2013</v>
      </c>
    </row>
    <row r="37" spans="1:6">
      <c r="A37" t="s">
        <v>60</v>
      </c>
      <c r="B37" t="s">
        <v>14</v>
      </c>
      <c r="C37" t="str">
        <f>LEFT(Данные[[#This Row],[Преприятие]],1)</f>
        <v>П</v>
      </c>
      <c r="D37">
        <v>31</v>
      </c>
      <c r="E37" s="7">
        <v>41288</v>
      </c>
      <c r="F37">
        <f>YEAR(Данные[[#This Row],[Дата сдачи (отчетная)]])</f>
        <v>2013</v>
      </c>
    </row>
    <row r="38" spans="1:6">
      <c r="A38" t="s">
        <v>72</v>
      </c>
      <c r="B38" t="s">
        <v>8</v>
      </c>
      <c r="C38" t="str">
        <f>LEFT(Данные[[#This Row],[Преприятие]],1)</f>
        <v>В</v>
      </c>
      <c r="D38">
        <v>32</v>
      </c>
      <c r="E38" s="7">
        <v>41288</v>
      </c>
      <c r="F38">
        <f>YEAR(Данные[[#This Row],[Дата сдачи (отчетная)]])</f>
        <v>2013</v>
      </c>
    </row>
    <row r="39" spans="1:6">
      <c r="A39" t="s">
        <v>61</v>
      </c>
      <c r="B39" t="s">
        <v>15</v>
      </c>
      <c r="C39" t="str">
        <f>LEFT(Данные[[#This Row],[Преприятие]],1)</f>
        <v>П</v>
      </c>
      <c r="D39">
        <v>23.000000000000004</v>
      </c>
      <c r="E39" s="7">
        <v>41288</v>
      </c>
      <c r="F39">
        <f>YEAR(Данные[[#This Row],[Дата сдачи (отчетная)]])</f>
        <v>2013</v>
      </c>
    </row>
    <row r="40" spans="1:6">
      <c r="A40" t="s">
        <v>61</v>
      </c>
      <c r="B40" t="s">
        <v>15</v>
      </c>
      <c r="C40" t="str">
        <f>LEFT(Данные[[#This Row],[Преприятие]],1)</f>
        <v>П</v>
      </c>
      <c r="D40">
        <v>13</v>
      </c>
      <c r="E40" s="7">
        <v>41288</v>
      </c>
      <c r="F40">
        <f>YEAR(Данные[[#This Row],[Дата сдачи (отчетная)]])</f>
        <v>2013</v>
      </c>
    </row>
    <row r="41" spans="1:6">
      <c r="A41" t="s">
        <v>63</v>
      </c>
      <c r="B41" t="s">
        <v>16</v>
      </c>
      <c r="C41" t="str">
        <f>LEFT(Данные[[#This Row],[Преприятие]],1)</f>
        <v>П</v>
      </c>
      <c r="D41">
        <v>33</v>
      </c>
      <c r="E41" s="7">
        <v>41288</v>
      </c>
      <c r="F41">
        <f>YEAR(Данные[[#This Row],[Дата сдачи (отчетная)]])</f>
        <v>2013</v>
      </c>
    </row>
    <row r="42" spans="1:6">
      <c r="A42" t="s">
        <v>51</v>
      </c>
      <c r="B42" t="s">
        <v>8</v>
      </c>
      <c r="C42" t="str">
        <f>LEFT(Данные[[#This Row],[Преприятие]],1)</f>
        <v>В</v>
      </c>
      <c r="D42">
        <v>89</v>
      </c>
      <c r="E42" s="7">
        <v>41288</v>
      </c>
      <c r="F42">
        <f>YEAR(Данные[[#This Row],[Дата сдачи (отчетная)]])</f>
        <v>2013</v>
      </c>
    </row>
    <row r="43" spans="1:6">
      <c r="A43" t="s">
        <v>72</v>
      </c>
      <c r="B43" t="s">
        <v>8</v>
      </c>
      <c r="C43" t="str">
        <f>LEFT(Данные[[#This Row],[Преприятие]],1)</f>
        <v>В</v>
      </c>
      <c r="D43">
        <v>193</v>
      </c>
      <c r="E43" s="7">
        <v>41288</v>
      </c>
      <c r="F43">
        <f>YEAR(Данные[[#This Row],[Дата сдачи (отчетная)]])</f>
        <v>2013</v>
      </c>
    </row>
    <row r="44" spans="1:6">
      <c r="A44" t="s">
        <v>56</v>
      </c>
      <c r="B44" t="s">
        <v>11</v>
      </c>
      <c r="C44" t="str">
        <f>LEFT(Данные[[#This Row],[Преприятие]],1)</f>
        <v>П</v>
      </c>
      <c r="D44">
        <v>11</v>
      </c>
      <c r="E44" s="7">
        <v>41288</v>
      </c>
      <c r="F44">
        <f>YEAR(Данные[[#This Row],[Дата сдачи (отчетная)]])</f>
        <v>2013</v>
      </c>
    </row>
    <row r="45" spans="1:6">
      <c r="A45" t="s">
        <v>63</v>
      </c>
      <c r="B45" t="s">
        <v>11</v>
      </c>
      <c r="C45" t="str">
        <f>LEFT(Данные[[#This Row],[Преприятие]],1)</f>
        <v>П</v>
      </c>
      <c r="D45">
        <v>62</v>
      </c>
      <c r="E45" s="7">
        <v>41288</v>
      </c>
      <c r="F45">
        <f>YEAR(Данные[[#This Row],[Дата сдачи (отчетная)]])</f>
        <v>2013</v>
      </c>
    </row>
    <row r="46" spans="1:6">
      <c r="A46" t="s">
        <v>63</v>
      </c>
      <c r="B46" t="s">
        <v>11</v>
      </c>
      <c r="C46" t="str">
        <f>LEFT(Данные[[#This Row],[Преприятие]],1)</f>
        <v>П</v>
      </c>
      <c r="D46">
        <v>33</v>
      </c>
      <c r="E46" s="7">
        <v>41288</v>
      </c>
      <c r="F46">
        <f>YEAR(Данные[[#This Row],[Дата сдачи (отчетная)]])</f>
        <v>2013</v>
      </c>
    </row>
    <row r="47" spans="1:6">
      <c r="A47" t="s">
        <v>61</v>
      </c>
      <c r="B47" t="s">
        <v>15</v>
      </c>
      <c r="C47" t="str">
        <f>LEFT(Данные[[#This Row],[Преприятие]],1)</f>
        <v>П</v>
      </c>
      <c r="D47">
        <v>16</v>
      </c>
      <c r="E47" s="7">
        <v>41288</v>
      </c>
      <c r="F47">
        <f>YEAR(Данные[[#This Row],[Дата сдачи (отчетная)]])</f>
        <v>2013</v>
      </c>
    </row>
    <row r="48" spans="1:6">
      <c r="A48" t="s">
        <v>63</v>
      </c>
      <c r="B48" t="s">
        <v>7</v>
      </c>
      <c r="C48" t="str">
        <f>LEFT(Данные[[#This Row],[Преприятие]],1)</f>
        <v>П</v>
      </c>
      <c r="D48">
        <v>15.000000000000004</v>
      </c>
      <c r="E48" s="7">
        <v>41288</v>
      </c>
      <c r="F48">
        <f>YEAR(Данные[[#This Row],[Дата сдачи (отчетная)]])</f>
        <v>2013</v>
      </c>
    </row>
    <row r="49" spans="1:6">
      <c r="A49" t="s">
        <v>61</v>
      </c>
      <c r="B49" t="s">
        <v>10</v>
      </c>
      <c r="C49" t="str">
        <f>LEFT(Данные[[#This Row],[Преприятие]],1)</f>
        <v>П</v>
      </c>
      <c r="D49">
        <v>19</v>
      </c>
      <c r="E49" s="7">
        <v>41288</v>
      </c>
      <c r="F49">
        <f>YEAR(Данные[[#This Row],[Дата сдачи (отчетная)]])</f>
        <v>2013</v>
      </c>
    </row>
    <row r="50" spans="1:6">
      <c r="A50" t="s">
        <v>61</v>
      </c>
      <c r="B50" t="s">
        <v>6</v>
      </c>
      <c r="C50" t="str">
        <f>LEFT(Данные[[#This Row],[Преприятие]],1)</f>
        <v>П</v>
      </c>
      <c r="D50">
        <v>1</v>
      </c>
      <c r="E50" s="7">
        <v>41288</v>
      </c>
      <c r="F50">
        <f>YEAR(Данные[[#This Row],[Дата сдачи (отчетная)]])</f>
        <v>2013</v>
      </c>
    </row>
    <row r="51" spans="1:6">
      <c r="A51" t="s">
        <v>60</v>
      </c>
      <c r="B51" t="s">
        <v>17</v>
      </c>
      <c r="C51" t="str">
        <f>LEFT(Данные[[#This Row],[Преприятие]],1)</f>
        <v>П</v>
      </c>
      <c r="D51">
        <v>2</v>
      </c>
      <c r="E51" s="7">
        <v>41288</v>
      </c>
      <c r="F51">
        <f>YEAR(Данные[[#This Row],[Дата сдачи (отчетная)]])</f>
        <v>2013</v>
      </c>
    </row>
    <row r="52" spans="1:6">
      <c r="A52" t="s">
        <v>61</v>
      </c>
      <c r="B52" t="s">
        <v>7</v>
      </c>
      <c r="C52" t="str">
        <f>LEFT(Данные[[#This Row],[Преприятие]],1)</f>
        <v>П</v>
      </c>
      <c r="D52">
        <v>37</v>
      </c>
      <c r="E52" s="7">
        <v>41288</v>
      </c>
      <c r="F52">
        <f>YEAR(Данные[[#This Row],[Дата сдачи (отчетная)]])</f>
        <v>2013</v>
      </c>
    </row>
    <row r="53" spans="1:6">
      <c r="A53" t="s">
        <v>61</v>
      </c>
      <c r="B53" t="s">
        <v>7</v>
      </c>
      <c r="C53" t="str">
        <f>LEFT(Данные[[#This Row],[Преприятие]],1)</f>
        <v>П</v>
      </c>
      <c r="D53">
        <v>18</v>
      </c>
      <c r="E53" s="7">
        <v>41288</v>
      </c>
      <c r="F53">
        <f>YEAR(Данные[[#This Row],[Дата сдачи (отчетная)]])</f>
        <v>2013</v>
      </c>
    </row>
    <row r="54" spans="1:6">
      <c r="A54" t="s">
        <v>61</v>
      </c>
      <c r="B54" t="s">
        <v>15</v>
      </c>
      <c r="C54" t="str">
        <f>LEFT(Данные[[#This Row],[Преприятие]],1)</f>
        <v>П</v>
      </c>
      <c r="D54">
        <v>28</v>
      </c>
      <c r="E54" s="7">
        <v>41288</v>
      </c>
      <c r="F54">
        <f>YEAR(Данные[[#This Row],[Дата сдачи (отчетная)]])</f>
        <v>2013</v>
      </c>
    </row>
    <row r="55" spans="1:6">
      <c r="A55" t="s">
        <v>63</v>
      </c>
      <c r="B55" t="s">
        <v>15</v>
      </c>
      <c r="C55" t="str">
        <f>LEFT(Данные[[#This Row],[Преприятие]],1)</f>
        <v>П</v>
      </c>
      <c r="D55">
        <v>8</v>
      </c>
      <c r="E55" s="7">
        <v>41288</v>
      </c>
      <c r="F55">
        <f>YEAR(Данные[[#This Row],[Дата сдачи (отчетная)]])</f>
        <v>2013</v>
      </c>
    </row>
    <row r="56" spans="1:6">
      <c r="A56" t="s">
        <v>63</v>
      </c>
      <c r="B56" t="s">
        <v>18</v>
      </c>
      <c r="C56" t="str">
        <f>LEFT(Данные[[#This Row],[Преприятие]],1)</f>
        <v>П</v>
      </c>
      <c r="D56">
        <v>28</v>
      </c>
      <c r="E56" s="7">
        <v>41288</v>
      </c>
      <c r="F56">
        <f>YEAR(Данные[[#This Row],[Дата сдачи (отчетная)]])</f>
        <v>2013</v>
      </c>
    </row>
    <row r="57" spans="1:6">
      <c r="A57" t="s">
        <v>63</v>
      </c>
      <c r="B57" t="s">
        <v>12</v>
      </c>
      <c r="C57" t="str">
        <f>LEFT(Данные[[#This Row],[Преприятие]],1)</f>
        <v>П</v>
      </c>
      <c r="D57">
        <v>69</v>
      </c>
      <c r="E57" s="7">
        <v>41288</v>
      </c>
      <c r="F57">
        <f>YEAR(Данные[[#This Row],[Дата сдачи (отчетная)]])</f>
        <v>2013</v>
      </c>
    </row>
    <row r="58" spans="1:6">
      <c r="A58" t="s">
        <v>61</v>
      </c>
      <c r="B58" t="s">
        <v>7</v>
      </c>
      <c r="C58" t="str">
        <f>LEFT(Данные[[#This Row],[Преприятие]],1)</f>
        <v>П</v>
      </c>
      <c r="D58">
        <v>16</v>
      </c>
      <c r="E58" s="7">
        <v>41288</v>
      </c>
      <c r="F58">
        <f>YEAR(Данные[[#This Row],[Дата сдачи (отчетная)]])</f>
        <v>2013</v>
      </c>
    </row>
    <row r="59" spans="1:6">
      <c r="A59" t="s">
        <v>60</v>
      </c>
      <c r="B59" t="s">
        <v>14</v>
      </c>
      <c r="C59" t="str">
        <f>LEFT(Данные[[#This Row],[Преприятие]],1)</f>
        <v>П</v>
      </c>
      <c r="D59">
        <v>78</v>
      </c>
      <c r="E59" s="7">
        <v>41288</v>
      </c>
      <c r="F59">
        <f>YEAR(Данные[[#This Row],[Дата сдачи (отчетная)]])</f>
        <v>2013</v>
      </c>
    </row>
    <row r="60" spans="1:6">
      <c r="A60" t="s">
        <v>63</v>
      </c>
      <c r="B60" t="s">
        <v>7</v>
      </c>
      <c r="C60" t="str">
        <f>LEFT(Данные[[#This Row],[Преприятие]],1)</f>
        <v>П</v>
      </c>
      <c r="D60">
        <v>83</v>
      </c>
      <c r="E60" s="7">
        <v>41288</v>
      </c>
      <c r="F60">
        <f>YEAR(Данные[[#This Row],[Дата сдачи (отчетная)]])</f>
        <v>2013</v>
      </c>
    </row>
    <row r="61" spans="1:6">
      <c r="A61" t="s">
        <v>63</v>
      </c>
      <c r="B61" t="s">
        <v>7</v>
      </c>
      <c r="C61" t="str">
        <f>LEFT(Данные[[#This Row],[Преприятие]],1)</f>
        <v>П</v>
      </c>
      <c r="D61">
        <v>104.00000000000001</v>
      </c>
      <c r="E61" s="7">
        <v>41288</v>
      </c>
      <c r="F61">
        <f>YEAR(Данные[[#This Row],[Дата сдачи (отчетная)]])</f>
        <v>2013</v>
      </c>
    </row>
    <row r="62" spans="1:6">
      <c r="A62" t="s">
        <v>61</v>
      </c>
      <c r="B62" t="s">
        <v>6</v>
      </c>
      <c r="C62" t="str">
        <f>LEFT(Данные[[#This Row],[Преприятие]],1)</f>
        <v>П</v>
      </c>
      <c r="D62">
        <v>20</v>
      </c>
      <c r="E62" s="7">
        <v>41288</v>
      </c>
      <c r="F62">
        <f>YEAR(Данные[[#This Row],[Дата сдачи (отчетная)]])</f>
        <v>2013</v>
      </c>
    </row>
    <row r="63" spans="1:6">
      <c r="A63" t="s">
        <v>61</v>
      </c>
      <c r="B63" t="s">
        <v>6</v>
      </c>
      <c r="C63" t="str">
        <f>LEFT(Данные[[#This Row],[Преприятие]],1)</f>
        <v>П</v>
      </c>
      <c r="D63">
        <v>20</v>
      </c>
      <c r="E63" s="7">
        <v>41288</v>
      </c>
      <c r="F63">
        <f>YEAR(Данные[[#This Row],[Дата сдачи (отчетная)]])</f>
        <v>2013</v>
      </c>
    </row>
    <row r="64" spans="1:6">
      <c r="A64" t="s">
        <v>63</v>
      </c>
      <c r="B64" t="s">
        <v>19</v>
      </c>
      <c r="C64" t="str">
        <f>LEFT(Данные[[#This Row],[Преприятие]],1)</f>
        <v>П</v>
      </c>
      <c r="D64">
        <v>177</v>
      </c>
      <c r="E64" s="7">
        <v>41288</v>
      </c>
      <c r="F64">
        <f>YEAR(Данные[[#This Row],[Дата сдачи (отчетная)]])</f>
        <v>2013</v>
      </c>
    </row>
    <row r="65" spans="1:6">
      <c r="A65" t="s">
        <v>61</v>
      </c>
      <c r="B65" t="s">
        <v>12</v>
      </c>
      <c r="C65" t="str">
        <f>LEFT(Данные[[#This Row],[Преприятие]],1)</f>
        <v>П</v>
      </c>
      <c r="D65">
        <v>21</v>
      </c>
      <c r="E65" s="7">
        <v>41288</v>
      </c>
      <c r="F65">
        <f>YEAR(Данные[[#This Row],[Дата сдачи (отчетная)]])</f>
        <v>2013</v>
      </c>
    </row>
    <row r="66" spans="1:6">
      <c r="A66" t="s">
        <v>55</v>
      </c>
      <c r="B66" t="s">
        <v>6</v>
      </c>
      <c r="C66" t="str">
        <f>LEFT(Данные[[#This Row],[Преприятие]],1)</f>
        <v>П</v>
      </c>
      <c r="D66">
        <v>264</v>
      </c>
      <c r="E66" s="7">
        <v>41288</v>
      </c>
      <c r="F66">
        <f>YEAR(Данные[[#This Row],[Дата сдачи (отчетная)]])</f>
        <v>2013</v>
      </c>
    </row>
    <row r="67" spans="1:6">
      <c r="A67" t="s">
        <v>55</v>
      </c>
      <c r="B67" t="s">
        <v>6</v>
      </c>
      <c r="C67" t="str">
        <f>LEFT(Данные[[#This Row],[Преприятие]],1)</f>
        <v>П</v>
      </c>
      <c r="D67">
        <v>191</v>
      </c>
      <c r="E67" s="7">
        <v>41288</v>
      </c>
      <c r="F67">
        <f>YEAR(Данные[[#This Row],[Дата сдачи (отчетная)]])</f>
        <v>2013</v>
      </c>
    </row>
    <row r="68" spans="1:6">
      <c r="A68" t="s">
        <v>55</v>
      </c>
      <c r="B68" t="s">
        <v>6</v>
      </c>
      <c r="C68" t="str">
        <f>LEFT(Данные[[#This Row],[Преприятие]],1)</f>
        <v>П</v>
      </c>
      <c r="D68">
        <v>59</v>
      </c>
      <c r="E68" s="7">
        <v>41288</v>
      </c>
      <c r="F68">
        <f>YEAR(Данные[[#This Row],[Дата сдачи (отчетная)]])</f>
        <v>2013</v>
      </c>
    </row>
    <row r="69" spans="1:6">
      <c r="A69" t="s">
        <v>55</v>
      </c>
      <c r="B69" t="s">
        <v>6</v>
      </c>
      <c r="C69" t="str">
        <f>LEFT(Данные[[#This Row],[Преприятие]],1)</f>
        <v>П</v>
      </c>
      <c r="D69">
        <v>144</v>
      </c>
      <c r="E69" s="7">
        <v>41288</v>
      </c>
      <c r="F69">
        <f>YEAR(Данные[[#This Row],[Дата сдачи (отчетная)]])</f>
        <v>2013</v>
      </c>
    </row>
    <row r="70" spans="1:6">
      <c r="A70" t="s">
        <v>55</v>
      </c>
      <c r="B70" t="s">
        <v>19</v>
      </c>
      <c r="C70" t="str">
        <f>LEFT(Данные[[#This Row],[Преприятие]],1)</f>
        <v>П</v>
      </c>
      <c r="D70">
        <v>184.99999999999997</v>
      </c>
      <c r="E70" s="7">
        <v>41288</v>
      </c>
      <c r="F70">
        <f>YEAR(Данные[[#This Row],[Дата сдачи (отчетная)]])</f>
        <v>2013</v>
      </c>
    </row>
    <row r="71" spans="1:6">
      <c r="A71" t="s">
        <v>55</v>
      </c>
      <c r="B71" t="s">
        <v>19</v>
      </c>
      <c r="C71" t="str">
        <f>LEFT(Данные[[#This Row],[Преприятие]],1)</f>
        <v>П</v>
      </c>
      <c r="D71">
        <v>33</v>
      </c>
      <c r="E71" s="7">
        <v>41288</v>
      </c>
      <c r="F71">
        <f>YEAR(Данные[[#This Row],[Дата сдачи (отчетная)]])</f>
        <v>2013</v>
      </c>
    </row>
    <row r="72" spans="1:6">
      <c r="A72" t="s">
        <v>61</v>
      </c>
      <c r="B72" t="s">
        <v>20</v>
      </c>
      <c r="C72" t="str">
        <f>LEFT(Данные[[#This Row],[Преприятие]],1)</f>
        <v>П</v>
      </c>
      <c r="D72">
        <v>44</v>
      </c>
      <c r="E72" s="7">
        <v>41288</v>
      </c>
      <c r="F72">
        <f>YEAR(Данные[[#This Row],[Дата сдачи (отчетная)]])</f>
        <v>2013</v>
      </c>
    </row>
    <row r="73" spans="1:6">
      <c r="A73" t="s">
        <v>55</v>
      </c>
      <c r="B73" t="s">
        <v>19</v>
      </c>
      <c r="C73" t="str">
        <f>LEFT(Данные[[#This Row],[Преприятие]],1)</f>
        <v>П</v>
      </c>
      <c r="D73">
        <v>586</v>
      </c>
      <c r="E73" s="7">
        <v>41288</v>
      </c>
      <c r="F73">
        <f>YEAR(Данные[[#This Row],[Дата сдачи (отчетная)]])</f>
        <v>2013</v>
      </c>
    </row>
    <row r="74" spans="1:6">
      <c r="A74" t="s">
        <v>58</v>
      </c>
      <c r="B74" t="s">
        <v>19</v>
      </c>
      <c r="C74" t="str">
        <f>LEFT(Данные[[#This Row],[Преприятие]],1)</f>
        <v>П</v>
      </c>
      <c r="D74">
        <v>108.99999999999999</v>
      </c>
      <c r="E74" s="7">
        <v>41288</v>
      </c>
      <c r="F74">
        <f>YEAR(Данные[[#This Row],[Дата сдачи (отчетная)]])</f>
        <v>2013</v>
      </c>
    </row>
    <row r="75" spans="1:6">
      <c r="A75" t="s">
        <v>55</v>
      </c>
      <c r="B75" t="s">
        <v>19</v>
      </c>
      <c r="C75" t="str">
        <f>LEFT(Данные[[#This Row],[Преприятие]],1)</f>
        <v>П</v>
      </c>
      <c r="D75">
        <v>381</v>
      </c>
      <c r="E75" s="7">
        <v>41288</v>
      </c>
      <c r="F75">
        <f>YEAR(Данные[[#This Row],[Дата сдачи (отчетная)]])</f>
        <v>2013</v>
      </c>
    </row>
    <row r="76" spans="1:6">
      <c r="A76" t="s">
        <v>55</v>
      </c>
      <c r="B76" t="s">
        <v>19</v>
      </c>
      <c r="C76" t="str">
        <f>LEFT(Данные[[#This Row],[Преприятие]],1)</f>
        <v>П</v>
      </c>
      <c r="D76">
        <v>416</v>
      </c>
      <c r="E76" s="7">
        <v>41288</v>
      </c>
      <c r="F76">
        <f>YEAR(Данные[[#This Row],[Дата сдачи (отчетная)]])</f>
        <v>2013</v>
      </c>
    </row>
    <row r="77" spans="1:6">
      <c r="A77" t="s">
        <v>55</v>
      </c>
      <c r="B77" t="s">
        <v>19</v>
      </c>
      <c r="C77" t="str">
        <f>LEFT(Данные[[#This Row],[Преприятие]],1)</f>
        <v>П</v>
      </c>
      <c r="D77">
        <v>104.99999999999997</v>
      </c>
      <c r="E77" s="7">
        <v>41288</v>
      </c>
      <c r="F77">
        <f>YEAR(Данные[[#This Row],[Дата сдачи (отчетная)]])</f>
        <v>2013</v>
      </c>
    </row>
    <row r="78" spans="1:6">
      <c r="A78" t="s">
        <v>61</v>
      </c>
      <c r="B78" t="s">
        <v>6</v>
      </c>
      <c r="C78" t="str">
        <f>LEFT(Данные[[#This Row],[Преприятие]],1)</f>
        <v>П</v>
      </c>
      <c r="D78">
        <v>46.999999999999993</v>
      </c>
      <c r="E78" s="7">
        <v>41288</v>
      </c>
      <c r="F78">
        <f>YEAR(Данные[[#This Row],[Дата сдачи (отчетная)]])</f>
        <v>2013</v>
      </c>
    </row>
    <row r="79" spans="1:6">
      <c r="A79" t="s">
        <v>61</v>
      </c>
      <c r="B79" t="s">
        <v>6</v>
      </c>
      <c r="C79" t="str">
        <f>LEFT(Данные[[#This Row],[Преприятие]],1)</f>
        <v>П</v>
      </c>
      <c r="D79">
        <v>20</v>
      </c>
      <c r="E79" s="7">
        <v>41288</v>
      </c>
      <c r="F79">
        <f>YEAR(Данные[[#This Row],[Дата сдачи (отчетная)]])</f>
        <v>2013</v>
      </c>
    </row>
    <row r="80" spans="1:6">
      <c r="A80" t="s">
        <v>55</v>
      </c>
      <c r="B80" t="s">
        <v>19</v>
      </c>
      <c r="C80" t="str">
        <f>LEFT(Данные[[#This Row],[Преприятие]],1)</f>
        <v>П</v>
      </c>
      <c r="D80">
        <v>169</v>
      </c>
      <c r="E80" s="7">
        <v>41288</v>
      </c>
      <c r="F80">
        <f>YEAR(Данные[[#This Row],[Дата сдачи (отчетная)]])</f>
        <v>2013</v>
      </c>
    </row>
    <row r="81" spans="1:6">
      <c r="A81" t="s">
        <v>61</v>
      </c>
      <c r="B81" t="s">
        <v>20</v>
      </c>
      <c r="C81" t="str">
        <f>LEFT(Данные[[#This Row],[Преприятие]],1)</f>
        <v>П</v>
      </c>
      <c r="D81">
        <v>59</v>
      </c>
      <c r="E81" s="7">
        <v>41288</v>
      </c>
      <c r="F81">
        <f>YEAR(Данные[[#This Row],[Дата сдачи (отчетная)]])</f>
        <v>2013</v>
      </c>
    </row>
    <row r="82" spans="1:6">
      <c r="A82" t="s">
        <v>55</v>
      </c>
      <c r="B82" t="s">
        <v>19</v>
      </c>
      <c r="C82" t="str">
        <f>LEFT(Данные[[#This Row],[Преприятие]],1)</f>
        <v>П</v>
      </c>
      <c r="D82">
        <v>268</v>
      </c>
      <c r="E82" s="7">
        <v>41288</v>
      </c>
      <c r="F82">
        <f>YEAR(Данные[[#This Row],[Дата сдачи (отчетная)]])</f>
        <v>2013</v>
      </c>
    </row>
    <row r="83" spans="1:6">
      <c r="A83" t="s">
        <v>55</v>
      </c>
      <c r="B83" t="s">
        <v>19</v>
      </c>
      <c r="C83" t="str">
        <f>LEFT(Данные[[#This Row],[Преприятие]],1)</f>
        <v>П</v>
      </c>
      <c r="D83">
        <v>111</v>
      </c>
      <c r="E83" s="7">
        <v>41288</v>
      </c>
      <c r="F83">
        <f>YEAR(Данные[[#This Row],[Дата сдачи (отчетная)]])</f>
        <v>2013</v>
      </c>
    </row>
    <row r="84" spans="1:6">
      <c r="A84" t="s">
        <v>55</v>
      </c>
      <c r="B84" t="s">
        <v>19</v>
      </c>
      <c r="C84" t="str">
        <f>LEFT(Данные[[#This Row],[Преприятие]],1)</f>
        <v>П</v>
      </c>
      <c r="D84">
        <v>73</v>
      </c>
      <c r="E84" s="7">
        <v>41288</v>
      </c>
      <c r="F84">
        <f>YEAR(Данные[[#This Row],[Дата сдачи (отчетная)]])</f>
        <v>2013</v>
      </c>
    </row>
    <row r="85" spans="1:6">
      <c r="A85" t="s">
        <v>55</v>
      </c>
      <c r="B85" t="s">
        <v>19</v>
      </c>
      <c r="C85" t="str">
        <f>LEFT(Данные[[#This Row],[Преприятие]],1)</f>
        <v>П</v>
      </c>
      <c r="D85">
        <v>173.99999999999997</v>
      </c>
      <c r="E85" s="7">
        <v>41288</v>
      </c>
      <c r="F85">
        <f>YEAR(Данные[[#This Row],[Дата сдачи (отчетная)]])</f>
        <v>2013</v>
      </c>
    </row>
    <row r="86" spans="1:6">
      <c r="A86" t="s">
        <v>55</v>
      </c>
      <c r="B86" t="s">
        <v>19</v>
      </c>
      <c r="C86" t="str">
        <f>LEFT(Данные[[#This Row],[Преприятие]],1)</f>
        <v>П</v>
      </c>
      <c r="D86">
        <v>0</v>
      </c>
      <c r="E86" s="7">
        <v>41288</v>
      </c>
      <c r="F86">
        <f>YEAR(Данные[[#This Row],[Дата сдачи (отчетная)]])</f>
        <v>2013</v>
      </c>
    </row>
    <row r="87" spans="1:6">
      <c r="A87" t="s">
        <v>55</v>
      </c>
      <c r="B87" t="s">
        <v>19</v>
      </c>
      <c r="C87" t="str">
        <f>LEFT(Данные[[#This Row],[Преприятие]],1)</f>
        <v>П</v>
      </c>
      <c r="D87">
        <v>358</v>
      </c>
      <c r="E87" s="7">
        <v>41288</v>
      </c>
      <c r="F87">
        <f>YEAR(Данные[[#This Row],[Дата сдачи (отчетная)]])</f>
        <v>2013</v>
      </c>
    </row>
    <row r="88" spans="1:6">
      <c r="A88" t="s">
        <v>55</v>
      </c>
      <c r="B88" t="s">
        <v>19</v>
      </c>
      <c r="C88" t="str">
        <f>LEFT(Данные[[#This Row],[Преприятие]],1)</f>
        <v>П</v>
      </c>
      <c r="D88">
        <v>49.000000000000007</v>
      </c>
      <c r="E88" s="7">
        <v>41288</v>
      </c>
      <c r="F88">
        <f>YEAR(Данные[[#This Row],[Дата сдачи (отчетная)]])</f>
        <v>2013</v>
      </c>
    </row>
    <row r="89" spans="1:6">
      <c r="A89" t="s">
        <v>55</v>
      </c>
      <c r="B89" t="s">
        <v>19</v>
      </c>
      <c r="C89" t="str">
        <f>LEFT(Данные[[#This Row],[Преприятие]],1)</f>
        <v>П</v>
      </c>
      <c r="D89">
        <v>107</v>
      </c>
      <c r="E89" s="7">
        <v>41288</v>
      </c>
      <c r="F89">
        <f>YEAR(Данные[[#This Row],[Дата сдачи (отчетная)]])</f>
        <v>2013</v>
      </c>
    </row>
    <row r="90" spans="1:6">
      <c r="A90" t="s">
        <v>55</v>
      </c>
      <c r="B90" t="s">
        <v>19</v>
      </c>
      <c r="C90" t="str">
        <f>LEFT(Данные[[#This Row],[Преприятие]],1)</f>
        <v>П</v>
      </c>
      <c r="D90">
        <v>41</v>
      </c>
      <c r="E90" s="7">
        <v>41288</v>
      </c>
      <c r="F90">
        <f>YEAR(Данные[[#This Row],[Дата сдачи (отчетная)]])</f>
        <v>2013</v>
      </c>
    </row>
    <row r="91" spans="1:6">
      <c r="A91" t="s">
        <v>55</v>
      </c>
      <c r="B91" t="s">
        <v>19</v>
      </c>
      <c r="C91" t="str">
        <f>LEFT(Данные[[#This Row],[Преприятие]],1)</f>
        <v>П</v>
      </c>
      <c r="D91">
        <v>175.00000000000003</v>
      </c>
      <c r="E91" s="7">
        <v>41288</v>
      </c>
      <c r="F91">
        <f>YEAR(Данные[[#This Row],[Дата сдачи (отчетная)]])</f>
        <v>2013</v>
      </c>
    </row>
    <row r="92" spans="1:6">
      <c r="A92" t="s">
        <v>55</v>
      </c>
      <c r="B92" t="s">
        <v>19</v>
      </c>
      <c r="C92" t="str">
        <f>LEFT(Данные[[#This Row],[Преприятие]],1)</f>
        <v>П</v>
      </c>
      <c r="D92">
        <v>54</v>
      </c>
      <c r="E92" s="7">
        <v>41288</v>
      </c>
      <c r="F92">
        <f>YEAR(Данные[[#This Row],[Дата сдачи (отчетная)]])</f>
        <v>2013</v>
      </c>
    </row>
    <row r="93" spans="1:6">
      <c r="A93" t="s">
        <v>55</v>
      </c>
      <c r="B93" t="s">
        <v>19</v>
      </c>
      <c r="C93" t="str">
        <f>LEFT(Данные[[#This Row],[Преприятие]],1)</f>
        <v>П</v>
      </c>
      <c r="D93">
        <v>153.00000000000003</v>
      </c>
      <c r="E93" s="7">
        <v>41288</v>
      </c>
      <c r="F93">
        <f>YEAR(Данные[[#This Row],[Дата сдачи (отчетная)]])</f>
        <v>2013</v>
      </c>
    </row>
    <row r="94" spans="1:6">
      <c r="A94" t="s">
        <v>55</v>
      </c>
      <c r="B94" t="s">
        <v>15</v>
      </c>
      <c r="C94" t="str">
        <f>LEFT(Данные[[#This Row],[Преприятие]],1)</f>
        <v>П</v>
      </c>
      <c r="D94">
        <v>67</v>
      </c>
      <c r="E94" s="7">
        <v>41288</v>
      </c>
      <c r="F94">
        <f>YEAR(Данные[[#This Row],[Дата сдачи (отчетная)]])</f>
        <v>2013</v>
      </c>
    </row>
    <row r="95" spans="1:6">
      <c r="A95" t="s">
        <v>55</v>
      </c>
      <c r="B95" t="s">
        <v>19</v>
      </c>
      <c r="C95" t="str">
        <f>LEFT(Данные[[#This Row],[Преприятие]],1)</f>
        <v>П</v>
      </c>
      <c r="D95">
        <v>112</v>
      </c>
      <c r="E95" s="7">
        <v>41288</v>
      </c>
      <c r="F95">
        <f>YEAR(Данные[[#This Row],[Дата сдачи (отчетная)]])</f>
        <v>2013</v>
      </c>
    </row>
    <row r="96" spans="1:6">
      <c r="A96" t="s">
        <v>55</v>
      </c>
      <c r="B96" t="s">
        <v>15</v>
      </c>
      <c r="C96" t="str">
        <f>LEFT(Данные[[#This Row],[Преприятие]],1)</f>
        <v>П</v>
      </c>
      <c r="D96">
        <v>27</v>
      </c>
      <c r="E96" s="7">
        <v>41288</v>
      </c>
      <c r="F96">
        <f>YEAR(Данные[[#This Row],[Дата сдачи (отчетная)]])</f>
        <v>2013</v>
      </c>
    </row>
    <row r="97" spans="1:6">
      <c r="A97" t="s">
        <v>55</v>
      </c>
      <c r="B97" t="s">
        <v>15</v>
      </c>
      <c r="C97" t="str">
        <f>LEFT(Данные[[#This Row],[Преприятие]],1)</f>
        <v>П</v>
      </c>
      <c r="D97">
        <v>21</v>
      </c>
      <c r="E97" s="7">
        <v>41288</v>
      </c>
      <c r="F97">
        <f>YEAR(Данные[[#This Row],[Дата сдачи (отчетная)]])</f>
        <v>2013</v>
      </c>
    </row>
    <row r="98" spans="1:6">
      <c r="A98" t="s">
        <v>61</v>
      </c>
      <c r="B98" t="s">
        <v>20</v>
      </c>
      <c r="C98" t="str">
        <f>LEFT(Данные[[#This Row],[Преприятие]],1)</f>
        <v>П</v>
      </c>
      <c r="D98">
        <v>32</v>
      </c>
      <c r="E98" s="7">
        <v>41288</v>
      </c>
      <c r="F98">
        <f>YEAR(Данные[[#This Row],[Дата сдачи (отчетная)]])</f>
        <v>2013</v>
      </c>
    </row>
    <row r="99" spans="1:6">
      <c r="A99" t="s">
        <v>55</v>
      </c>
      <c r="B99" t="s">
        <v>15</v>
      </c>
      <c r="C99" t="str">
        <f>LEFT(Данные[[#This Row],[Преприятие]],1)</f>
        <v>П</v>
      </c>
      <c r="D99">
        <v>55</v>
      </c>
      <c r="E99" s="7">
        <v>41288</v>
      </c>
      <c r="F99">
        <f>YEAR(Данные[[#This Row],[Дата сдачи (отчетная)]])</f>
        <v>2013</v>
      </c>
    </row>
    <row r="100" spans="1:6">
      <c r="A100" t="s">
        <v>55</v>
      </c>
      <c r="B100" t="s">
        <v>19</v>
      </c>
      <c r="C100" t="str">
        <f>LEFT(Данные[[#This Row],[Преприятие]],1)</f>
        <v>П</v>
      </c>
      <c r="D100">
        <v>65</v>
      </c>
      <c r="E100" s="7">
        <v>41288</v>
      </c>
      <c r="F100">
        <f>YEAR(Данные[[#This Row],[Дата сдачи (отчетная)]])</f>
        <v>2013</v>
      </c>
    </row>
    <row r="101" spans="1:6">
      <c r="A101" t="s">
        <v>61</v>
      </c>
      <c r="B101" t="s">
        <v>6</v>
      </c>
      <c r="C101" t="str">
        <f>LEFT(Данные[[#This Row],[Преприятие]],1)</f>
        <v>П</v>
      </c>
      <c r="D101">
        <v>34</v>
      </c>
      <c r="E101" s="7">
        <v>41288</v>
      </c>
      <c r="F101">
        <f>YEAR(Данные[[#This Row],[Дата сдачи (отчетная)]])</f>
        <v>2013</v>
      </c>
    </row>
    <row r="102" spans="1:6">
      <c r="A102" t="s">
        <v>55</v>
      </c>
      <c r="B102" t="s">
        <v>21</v>
      </c>
      <c r="C102" t="str">
        <f>LEFT(Данные[[#This Row],[Преприятие]],1)</f>
        <v>П</v>
      </c>
      <c r="D102">
        <v>50</v>
      </c>
      <c r="E102" s="7">
        <v>41288</v>
      </c>
      <c r="F102">
        <f>YEAR(Данные[[#This Row],[Дата сдачи (отчетная)]])</f>
        <v>2013</v>
      </c>
    </row>
    <row r="103" spans="1:6">
      <c r="A103" t="s">
        <v>55</v>
      </c>
      <c r="B103" t="s">
        <v>22</v>
      </c>
      <c r="C103" t="str">
        <f>LEFT(Данные[[#This Row],[Преприятие]],1)</f>
        <v>П</v>
      </c>
      <c r="D103">
        <v>23</v>
      </c>
      <c r="E103" s="7">
        <v>41288</v>
      </c>
      <c r="F103">
        <f>YEAR(Данные[[#This Row],[Дата сдачи (отчетная)]])</f>
        <v>2013</v>
      </c>
    </row>
    <row r="104" spans="1:6">
      <c r="A104" t="s">
        <v>70</v>
      </c>
      <c r="B104" t="s">
        <v>4</v>
      </c>
      <c r="C104" t="str">
        <f>LEFT(Данные[[#This Row],[Преприятие]],1)</f>
        <v>Э</v>
      </c>
      <c r="D104">
        <v>86</v>
      </c>
      <c r="E104" s="7">
        <v>41288</v>
      </c>
      <c r="F104">
        <f>YEAR(Данные[[#This Row],[Дата сдачи (отчетная)]])</f>
        <v>2013</v>
      </c>
    </row>
    <row r="105" spans="1:6">
      <c r="A105" t="s">
        <v>68</v>
      </c>
      <c r="B105" t="s">
        <v>23</v>
      </c>
      <c r="C105" t="str">
        <f>LEFT(Данные[[#This Row],[Преприятие]],1)</f>
        <v>Э</v>
      </c>
      <c r="D105">
        <v>196.00000000000003</v>
      </c>
      <c r="E105" s="7">
        <v>41288</v>
      </c>
      <c r="F105">
        <f>YEAR(Данные[[#This Row],[Дата сдачи (отчетная)]])</f>
        <v>2013</v>
      </c>
    </row>
    <row r="106" spans="1:6">
      <c r="A106" t="s">
        <v>71</v>
      </c>
      <c r="B106" t="s">
        <v>23</v>
      </c>
      <c r="C106" t="str">
        <f>LEFT(Данные[[#This Row],[Преприятие]],1)</f>
        <v>Э</v>
      </c>
      <c r="D106">
        <v>70</v>
      </c>
      <c r="E106" s="7">
        <v>41288</v>
      </c>
      <c r="F106">
        <f>YEAR(Данные[[#This Row],[Дата сдачи (отчетная)]])</f>
        <v>2013</v>
      </c>
    </row>
    <row r="107" spans="1:6">
      <c r="A107" t="s">
        <v>68</v>
      </c>
      <c r="B107" t="s">
        <v>23</v>
      </c>
      <c r="C107" t="str">
        <f>LEFT(Данные[[#This Row],[Преприятие]],1)</f>
        <v>Э</v>
      </c>
      <c r="D107">
        <v>129</v>
      </c>
      <c r="E107" s="7">
        <v>41288</v>
      </c>
      <c r="F107">
        <f>YEAR(Данные[[#This Row],[Дата сдачи (отчетная)]])</f>
        <v>2013</v>
      </c>
    </row>
    <row r="108" spans="1:6">
      <c r="A108" t="s">
        <v>68</v>
      </c>
      <c r="B108" t="s">
        <v>23</v>
      </c>
      <c r="C108" t="str">
        <f>LEFT(Данные[[#This Row],[Преприятие]],1)</f>
        <v>Э</v>
      </c>
      <c r="D108">
        <v>161</v>
      </c>
      <c r="E108" s="7">
        <v>41288</v>
      </c>
      <c r="F108">
        <f>YEAR(Данные[[#This Row],[Дата сдачи (отчетная)]])</f>
        <v>2013</v>
      </c>
    </row>
    <row r="109" spans="1:6">
      <c r="A109" t="s">
        <v>68</v>
      </c>
      <c r="B109" t="s">
        <v>23</v>
      </c>
      <c r="C109" t="str">
        <f>LEFT(Данные[[#This Row],[Преприятие]],1)</f>
        <v>Э</v>
      </c>
      <c r="D109">
        <v>420.99999999999994</v>
      </c>
      <c r="E109" s="7">
        <v>41288</v>
      </c>
      <c r="F109">
        <f>YEAR(Данные[[#This Row],[Дата сдачи (отчетная)]])</f>
        <v>2013</v>
      </c>
    </row>
    <row r="110" spans="1:6">
      <c r="A110" t="s">
        <v>71</v>
      </c>
      <c r="B110" t="s">
        <v>24</v>
      </c>
      <c r="C110" t="str">
        <f>LEFT(Данные[[#This Row],[Преприятие]],1)</f>
        <v>Э</v>
      </c>
      <c r="D110">
        <v>123</v>
      </c>
      <c r="E110" s="7">
        <v>41288</v>
      </c>
      <c r="F110">
        <f>YEAR(Данные[[#This Row],[Дата сдачи (отчетная)]])</f>
        <v>2013</v>
      </c>
    </row>
    <row r="111" spans="1:6">
      <c r="A111" t="s">
        <v>61</v>
      </c>
      <c r="B111" t="s">
        <v>25</v>
      </c>
      <c r="C111" t="str">
        <f>LEFT(Данные[[#This Row],[Преприятие]],1)</f>
        <v>П</v>
      </c>
      <c r="D111">
        <v>31</v>
      </c>
      <c r="E111" s="7">
        <v>41288</v>
      </c>
      <c r="F111">
        <f>YEAR(Данные[[#This Row],[Дата сдачи (отчетная)]])</f>
        <v>2013</v>
      </c>
    </row>
    <row r="112" spans="1:6">
      <c r="A112" t="s">
        <v>59</v>
      </c>
      <c r="B112" t="s">
        <v>21</v>
      </c>
      <c r="C112" t="str">
        <f>LEFT(Данные[[#This Row],[Преприятие]],1)</f>
        <v>П</v>
      </c>
      <c r="D112">
        <v>22</v>
      </c>
      <c r="E112" s="7">
        <v>41288</v>
      </c>
      <c r="F112">
        <f>YEAR(Данные[[#This Row],[Дата сдачи (отчетная)]])</f>
        <v>2013</v>
      </c>
    </row>
    <row r="113" spans="1:6">
      <c r="A113" t="s">
        <v>68</v>
      </c>
      <c r="B113" t="s">
        <v>23</v>
      </c>
      <c r="C113" t="str">
        <f>LEFT(Данные[[#This Row],[Преприятие]],1)</f>
        <v>Э</v>
      </c>
      <c r="D113">
        <v>180</v>
      </c>
      <c r="E113" s="7">
        <v>41288</v>
      </c>
      <c r="F113">
        <f>YEAR(Данные[[#This Row],[Дата сдачи (отчетная)]])</f>
        <v>2013</v>
      </c>
    </row>
    <row r="114" spans="1:6">
      <c r="A114" t="s">
        <v>51</v>
      </c>
      <c r="B114" t="s">
        <v>8</v>
      </c>
      <c r="C114" t="str">
        <f>LEFT(Данные[[#This Row],[Преприятие]],1)</f>
        <v>В</v>
      </c>
      <c r="D114">
        <v>41.999999999999993</v>
      </c>
      <c r="E114" s="7">
        <v>41288</v>
      </c>
      <c r="F114">
        <f>YEAR(Данные[[#This Row],[Дата сдачи (отчетная)]])</f>
        <v>2013</v>
      </c>
    </row>
    <row r="115" spans="1:6">
      <c r="A115" t="s">
        <v>55</v>
      </c>
      <c r="B115" t="s">
        <v>19</v>
      </c>
      <c r="C115" t="str">
        <f>LEFT(Данные[[#This Row],[Преприятие]],1)</f>
        <v>П</v>
      </c>
      <c r="D115">
        <v>341</v>
      </c>
      <c r="E115" s="7">
        <v>41288</v>
      </c>
      <c r="F115">
        <f>YEAR(Данные[[#This Row],[Дата сдачи (отчетная)]])</f>
        <v>2013</v>
      </c>
    </row>
    <row r="116" spans="1:6">
      <c r="A116" t="s">
        <v>71</v>
      </c>
      <c r="B116" t="s">
        <v>24</v>
      </c>
      <c r="C116" t="str">
        <f>LEFT(Данные[[#This Row],[Преприятие]],1)</f>
        <v>Э</v>
      </c>
      <c r="D116">
        <v>9</v>
      </c>
      <c r="E116" s="7">
        <v>41288</v>
      </c>
      <c r="F116">
        <f>YEAR(Данные[[#This Row],[Дата сдачи (отчетная)]])</f>
        <v>2013</v>
      </c>
    </row>
    <row r="117" spans="1:6">
      <c r="A117" t="s">
        <v>55</v>
      </c>
      <c r="B117" t="s">
        <v>19</v>
      </c>
      <c r="C117" t="str">
        <f>LEFT(Данные[[#This Row],[Преприятие]],1)</f>
        <v>П</v>
      </c>
      <c r="D117">
        <v>37.999999999999993</v>
      </c>
      <c r="E117" s="7">
        <v>41288</v>
      </c>
      <c r="F117">
        <f>YEAR(Данные[[#This Row],[Дата сдачи (отчетная)]])</f>
        <v>2013</v>
      </c>
    </row>
    <row r="118" spans="1:6">
      <c r="A118" t="s">
        <v>58</v>
      </c>
      <c r="B118" t="s">
        <v>9</v>
      </c>
      <c r="C118" t="str">
        <f>LEFT(Данные[[#This Row],[Преприятие]],1)</f>
        <v>П</v>
      </c>
      <c r="D118">
        <v>126.00000000000003</v>
      </c>
      <c r="E118" s="7">
        <v>41289</v>
      </c>
      <c r="F118">
        <f>YEAR(Данные[[#This Row],[Дата сдачи (отчетная)]])</f>
        <v>2013</v>
      </c>
    </row>
    <row r="119" spans="1:6">
      <c r="A119" t="s">
        <v>61</v>
      </c>
      <c r="B119" t="s">
        <v>6</v>
      </c>
      <c r="C119" t="str">
        <f>LEFT(Данные[[#This Row],[Преприятие]],1)</f>
        <v>П</v>
      </c>
      <c r="D119">
        <v>0</v>
      </c>
      <c r="E119" s="7">
        <v>41289</v>
      </c>
      <c r="F119">
        <f>YEAR(Данные[[#This Row],[Дата сдачи (отчетная)]])</f>
        <v>2013</v>
      </c>
    </row>
    <row r="120" spans="1:6">
      <c r="A120" t="s">
        <v>61</v>
      </c>
      <c r="B120" t="s">
        <v>6</v>
      </c>
      <c r="C120" t="str">
        <f>LEFT(Данные[[#This Row],[Преприятие]],1)</f>
        <v>П</v>
      </c>
      <c r="D120">
        <v>16</v>
      </c>
      <c r="E120" s="7">
        <v>41289</v>
      </c>
      <c r="F120">
        <f>YEAR(Данные[[#This Row],[Дата сдачи (отчетная)]])</f>
        <v>2013</v>
      </c>
    </row>
    <row r="121" spans="1:6">
      <c r="A121" t="s">
        <v>58</v>
      </c>
      <c r="B121" t="s">
        <v>9</v>
      </c>
      <c r="C121" t="str">
        <f>LEFT(Данные[[#This Row],[Преприятие]],1)</f>
        <v>П</v>
      </c>
      <c r="D121">
        <v>30</v>
      </c>
      <c r="E121" s="7">
        <v>41289</v>
      </c>
      <c r="F121">
        <f>YEAR(Данные[[#This Row],[Дата сдачи (отчетная)]])</f>
        <v>2013</v>
      </c>
    </row>
    <row r="122" spans="1:6">
      <c r="A122" t="s">
        <v>63</v>
      </c>
      <c r="B122" t="s">
        <v>9</v>
      </c>
      <c r="C122" t="str">
        <f>LEFT(Данные[[#This Row],[Преприятие]],1)</f>
        <v>П</v>
      </c>
      <c r="D122">
        <v>96.999999999999986</v>
      </c>
      <c r="E122" s="7">
        <v>41289</v>
      </c>
      <c r="F122">
        <f>YEAR(Данные[[#This Row],[Дата сдачи (отчетная)]])</f>
        <v>2013</v>
      </c>
    </row>
    <row r="123" spans="1:6">
      <c r="A123" t="s">
        <v>63</v>
      </c>
      <c r="B123" t="s">
        <v>9</v>
      </c>
      <c r="C123" t="str">
        <f>LEFT(Данные[[#This Row],[Преприятие]],1)</f>
        <v>П</v>
      </c>
      <c r="D123">
        <v>82</v>
      </c>
      <c r="E123" s="7">
        <v>41289</v>
      </c>
      <c r="F123">
        <f>YEAR(Данные[[#This Row],[Дата сдачи (отчетная)]])</f>
        <v>2013</v>
      </c>
    </row>
    <row r="124" spans="1:6">
      <c r="A124" t="s">
        <v>58</v>
      </c>
      <c r="B124" t="s">
        <v>26</v>
      </c>
      <c r="C124" t="str">
        <f>LEFT(Данные[[#This Row],[Преприятие]],1)</f>
        <v>П</v>
      </c>
      <c r="D124">
        <v>19</v>
      </c>
      <c r="E124" s="7">
        <v>41289</v>
      </c>
      <c r="F124">
        <f>YEAR(Данные[[#This Row],[Дата сдачи (отчетная)]])</f>
        <v>2013</v>
      </c>
    </row>
    <row r="125" spans="1:6">
      <c r="A125" t="s">
        <v>61</v>
      </c>
      <c r="B125" t="s">
        <v>6</v>
      </c>
      <c r="C125" t="str">
        <f>LEFT(Данные[[#This Row],[Преприятие]],1)</f>
        <v>П</v>
      </c>
      <c r="D125">
        <v>0</v>
      </c>
      <c r="E125" s="7">
        <v>41289</v>
      </c>
      <c r="F125">
        <f>YEAR(Данные[[#This Row],[Дата сдачи (отчетная)]])</f>
        <v>2013</v>
      </c>
    </row>
    <row r="126" spans="1:6">
      <c r="A126" t="s">
        <v>61</v>
      </c>
      <c r="B126" t="s">
        <v>6</v>
      </c>
      <c r="C126" t="str">
        <f>LEFT(Данные[[#This Row],[Преприятие]],1)</f>
        <v>П</v>
      </c>
      <c r="D126">
        <v>1</v>
      </c>
      <c r="E126" s="7">
        <v>41289</v>
      </c>
      <c r="F126">
        <f>YEAR(Данные[[#This Row],[Дата сдачи (отчетная)]])</f>
        <v>2013</v>
      </c>
    </row>
    <row r="127" spans="1:6">
      <c r="A127" t="s">
        <v>61</v>
      </c>
      <c r="B127" t="s">
        <v>6</v>
      </c>
      <c r="C127" t="str">
        <f>LEFT(Данные[[#This Row],[Преприятие]],1)</f>
        <v>П</v>
      </c>
      <c r="D127">
        <v>16</v>
      </c>
      <c r="E127" s="7">
        <v>41289</v>
      </c>
      <c r="F127">
        <f>YEAR(Данные[[#This Row],[Дата сдачи (отчетная)]])</f>
        <v>2013</v>
      </c>
    </row>
    <row r="128" spans="1:6">
      <c r="A128" t="s">
        <v>61</v>
      </c>
      <c r="B128" t="s">
        <v>6</v>
      </c>
      <c r="C128" t="str">
        <f>LEFT(Данные[[#This Row],[Преприятие]],1)</f>
        <v>П</v>
      </c>
      <c r="D128">
        <v>28</v>
      </c>
      <c r="E128" s="7">
        <v>41289</v>
      </c>
      <c r="F128">
        <f>YEAR(Данные[[#This Row],[Дата сдачи (отчетная)]])</f>
        <v>2013</v>
      </c>
    </row>
    <row r="129" spans="1:6">
      <c r="A129" t="s">
        <v>61</v>
      </c>
      <c r="B129" t="s">
        <v>6</v>
      </c>
      <c r="C129" t="str">
        <f>LEFT(Данные[[#This Row],[Преприятие]],1)</f>
        <v>П</v>
      </c>
      <c r="D129">
        <v>16</v>
      </c>
      <c r="E129" s="7">
        <v>41289</v>
      </c>
      <c r="F129">
        <f>YEAR(Данные[[#This Row],[Дата сдачи (отчетная)]])</f>
        <v>2013</v>
      </c>
    </row>
    <row r="130" spans="1:6">
      <c r="A130" t="s">
        <v>50</v>
      </c>
      <c r="B130" t="s">
        <v>8</v>
      </c>
      <c r="C130" t="str">
        <f>LEFT(Данные[[#This Row],[Преприятие]],1)</f>
        <v>В</v>
      </c>
      <c r="D130">
        <v>8.9999999999999982</v>
      </c>
      <c r="E130" s="7">
        <v>41289</v>
      </c>
      <c r="F130">
        <f>YEAR(Данные[[#This Row],[Дата сдачи (отчетная)]])</f>
        <v>2013</v>
      </c>
    </row>
    <row r="131" spans="1:6">
      <c r="A131" t="s">
        <v>58</v>
      </c>
      <c r="B131" t="s">
        <v>9</v>
      </c>
      <c r="C131" t="str">
        <f>LEFT(Данные[[#This Row],[Преприятие]],1)</f>
        <v>П</v>
      </c>
      <c r="D131">
        <v>142</v>
      </c>
      <c r="E131" s="7">
        <v>41289</v>
      </c>
      <c r="F131">
        <f>YEAR(Данные[[#This Row],[Дата сдачи (отчетная)]])</f>
        <v>2013</v>
      </c>
    </row>
    <row r="132" spans="1:6">
      <c r="A132" t="s">
        <v>63</v>
      </c>
      <c r="B132" t="s">
        <v>11</v>
      </c>
      <c r="C132" t="str">
        <f>LEFT(Данные[[#This Row],[Преприятие]],1)</f>
        <v>П</v>
      </c>
      <c r="D132">
        <v>147</v>
      </c>
      <c r="E132" s="7">
        <v>41289</v>
      </c>
      <c r="F132">
        <f>YEAR(Данные[[#This Row],[Дата сдачи (отчетная)]])</f>
        <v>2013</v>
      </c>
    </row>
    <row r="133" spans="1:6">
      <c r="A133" t="s">
        <v>58</v>
      </c>
      <c r="B133" t="s">
        <v>6</v>
      </c>
      <c r="C133" t="str">
        <f>LEFT(Данные[[#This Row],[Преприятие]],1)</f>
        <v>П</v>
      </c>
      <c r="D133">
        <v>116</v>
      </c>
      <c r="E133" s="7">
        <v>41289</v>
      </c>
      <c r="F133">
        <f>YEAR(Данные[[#This Row],[Дата сдачи (отчетная)]])</f>
        <v>2013</v>
      </c>
    </row>
    <row r="134" spans="1:6">
      <c r="A134" t="s">
        <v>63</v>
      </c>
      <c r="B134" t="s">
        <v>11</v>
      </c>
      <c r="C134" t="str">
        <f>LEFT(Данные[[#This Row],[Преприятие]],1)</f>
        <v>П</v>
      </c>
      <c r="D134">
        <v>43</v>
      </c>
      <c r="E134" s="7">
        <v>41289</v>
      </c>
      <c r="F134">
        <f>YEAR(Данные[[#This Row],[Дата сдачи (отчетная)]])</f>
        <v>2013</v>
      </c>
    </row>
    <row r="135" spans="1:6">
      <c r="A135" t="s">
        <v>63</v>
      </c>
      <c r="B135" t="s">
        <v>11</v>
      </c>
      <c r="C135" t="str">
        <f>LEFT(Данные[[#This Row],[Преприятие]],1)</f>
        <v>П</v>
      </c>
      <c r="D135">
        <v>140</v>
      </c>
      <c r="E135" s="7">
        <v>41289</v>
      </c>
      <c r="F135">
        <f>YEAR(Данные[[#This Row],[Дата сдачи (отчетная)]])</f>
        <v>2013</v>
      </c>
    </row>
    <row r="136" spans="1:6">
      <c r="A136" t="s">
        <v>61</v>
      </c>
      <c r="B136" t="s">
        <v>6</v>
      </c>
      <c r="C136" t="str">
        <f>LEFT(Данные[[#This Row],[Преприятие]],1)</f>
        <v>П</v>
      </c>
      <c r="D136">
        <v>11</v>
      </c>
      <c r="E136" s="7">
        <v>41289</v>
      </c>
      <c r="F136">
        <f>YEAR(Данные[[#This Row],[Дата сдачи (отчетная)]])</f>
        <v>2013</v>
      </c>
    </row>
    <row r="137" spans="1:6">
      <c r="A137" t="s">
        <v>63</v>
      </c>
      <c r="B137" t="s">
        <v>11</v>
      </c>
      <c r="C137" t="str">
        <f>LEFT(Данные[[#This Row],[Преприятие]],1)</f>
        <v>П</v>
      </c>
      <c r="D137">
        <v>44</v>
      </c>
      <c r="E137" s="7">
        <v>41289</v>
      </c>
      <c r="F137">
        <f>YEAR(Данные[[#This Row],[Дата сдачи (отчетная)]])</f>
        <v>2013</v>
      </c>
    </row>
    <row r="138" spans="1:6">
      <c r="A138" t="s">
        <v>63</v>
      </c>
      <c r="B138" t="s">
        <v>11</v>
      </c>
      <c r="C138" t="str">
        <f>LEFT(Данные[[#This Row],[Преприятие]],1)</f>
        <v>П</v>
      </c>
      <c r="D138">
        <v>43</v>
      </c>
      <c r="E138" s="7">
        <v>41289</v>
      </c>
      <c r="F138">
        <f>YEAR(Данные[[#This Row],[Дата сдачи (отчетная)]])</f>
        <v>2013</v>
      </c>
    </row>
    <row r="139" spans="1:6">
      <c r="A139" t="s">
        <v>63</v>
      </c>
      <c r="B139" t="s">
        <v>9</v>
      </c>
      <c r="C139" t="str">
        <f>LEFT(Данные[[#This Row],[Преприятие]],1)</f>
        <v>П</v>
      </c>
      <c r="D139">
        <v>52</v>
      </c>
      <c r="E139" s="7">
        <v>41289</v>
      </c>
      <c r="F139">
        <f>YEAR(Данные[[#This Row],[Дата сдачи (отчетная)]])</f>
        <v>2013</v>
      </c>
    </row>
    <row r="140" spans="1:6">
      <c r="A140" t="s">
        <v>61</v>
      </c>
      <c r="B140" t="s">
        <v>6</v>
      </c>
      <c r="C140" t="str">
        <f>LEFT(Данные[[#This Row],[Преприятие]],1)</f>
        <v>П</v>
      </c>
      <c r="D140">
        <v>12</v>
      </c>
      <c r="E140" s="7">
        <v>41289</v>
      </c>
      <c r="F140">
        <f>YEAR(Данные[[#This Row],[Дата сдачи (отчетная)]])</f>
        <v>2013</v>
      </c>
    </row>
    <row r="141" spans="1:6">
      <c r="A141" t="s">
        <v>63</v>
      </c>
      <c r="B141" t="s">
        <v>9</v>
      </c>
      <c r="C141" t="str">
        <f>LEFT(Данные[[#This Row],[Преприятие]],1)</f>
        <v>П</v>
      </c>
      <c r="D141">
        <v>139</v>
      </c>
      <c r="E141" s="7">
        <v>41289</v>
      </c>
      <c r="F141">
        <f>YEAR(Данные[[#This Row],[Дата сдачи (отчетная)]])</f>
        <v>2013</v>
      </c>
    </row>
    <row r="142" spans="1:6">
      <c r="A142" t="s">
        <v>63</v>
      </c>
      <c r="B142" t="s">
        <v>11</v>
      </c>
      <c r="C142" t="str">
        <f>LEFT(Данные[[#This Row],[Преприятие]],1)</f>
        <v>П</v>
      </c>
      <c r="D142">
        <v>92</v>
      </c>
      <c r="E142" s="7">
        <v>41289</v>
      </c>
      <c r="F142">
        <f>YEAR(Данные[[#This Row],[Дата сдачи (отчетная)]])</f>
        <v>2013</v>
      </c>
    </row>
    <row r="143" spans="1:6">
      <c r="A143" t="s">
        <v>61</v>
      </c>
      <c r="B143" t="s">
        <v>6</v>
      </c>
      <c r="C143" t="str">
        <f>LEFT(Данные[[#This Row],[Преприятие]],1)</f>
        <v>П</v>
      </c>
      <c r="D143">
        <v>8</v>
      </c>
      <c r="E143" s="7">
        <v>41289</v>
      </c>
      <c r="F143">
        <f>YEAR(Данные[[#This Row],[Дата сдачи (отчетная)]])</f>
        <v>2013</v>
      </c>
    </row>
    <row r="144" spans="1:6">
      <c r="A144" t="s">
        <v>63</v>
      </c>
      <c r="B144" t="s">
        <v>9</v>
      </c>
      <c r="C144" t="str">
        <f>LEFT(Данные[[#This Row],[Преприятие]],1)</f>
        <v>П</v>
      </c>
      <c r="D144">
        <v>59</v>
      </c>
      <c r="E144" s="7">
        <v>41289</v>
      </c>
      <c r="F144">
        <f>YEAR(Данные[[#This Row],[Дата сдачи (отчетная)]])</f>
        <v>2013</v>
      </c>
    </row>
    <row r="145" spans="1:6">
      <c r="A145" t="s">
        <v>63</v>
      </c>
      <c r="B145" t="s">
        <v>11</v>
      </c>
      <c r="C145" t="str">
        <f>LEFT(Данные[[#This Row],[Преприятие]],1)</f>
        <v>П</v>
      </c>
      <c r="D145">
        <v>69</v>
      </c>
      <c r="E145" s="7">
        <v>41289</v>
      </c>
      <c r="F145">
        <f>YEAR(Данные[[#This Row],[Дата сдачи (отчетная)]])</f>
        <v>2013</v>
      </c>
    </row>
    <row r="146" spans="1:6">
      <c r="A146" t="s">
        <v>63</v>
      </c>
      <c r="B146" t="s">
        <v>11</v>
      </c>
      <c r="C146" t="str">
        <f>LEFT(Данные[[#This Row],[Преприятие]],1)</f>
        <v>П</v>
      </c>
      <c r="D146">
        <v>72.999999999999986</v>
      </c>
      <c r="E146" s="7">
        <v>41289</v>
      </c>
      <c r="F146">
        <f>YEAR(Данные[[#This Row],[Дата сдачи (отчетная)]])</f>
        <v>2013</v>
      </c>
    </row>
    <row r="147" spans="1:6">
      <c r="A147" t="s">
        <v>63</v>
      </c>
      <c r="B147" t="s">
        <v>9</v>
      </c>
      <c r="C147" t="str">
        <f>LEFT(Данные[[#This Row],[Преприятие]],1)</f>
        <v>П</v>
      </c>
      <c r="D147">
        <v>67</v>
      </c>
      <c r="E147" s="7">
        <v>41289</v>
      </c>
      <c r="F147">
        <f>YEAR(Данные[[#This Row],[Дата сдачи (отчетная)]])</f>
        <v>2013</v>
      </c>
    </row>
    <row r="148" spans="1:6">
      <c r="A148" t="s">
        <v>63</v>
      </c>
      <c r="B148" t="s">
        <v>11</v>
      </c>
      <c r="C148" t="str">
        <f>LEFT(Данные[[#This Row],[Преприятие]],1)</f>
        <v>П</v>
      </c>
      <c r="D148">
        <v>35</v>
      </c>
      <c r="E148" s="7">
        <v>41289</v>
      </c>
      <c r="F148">
        <f>YEAR(Данные[[#This Row],[Дата сдачи (отчетная)]])</f>
        <v>2013</v>
      </c>
    </row>
    <row r="149" spans="1:6">
      <c r="A149" t="s">
        <v>48</v>
      </c>
      <c r="B149" t="s">
        <v>8</v>
      </c>
      <c r="C149" t="str">
        <f>LEFT(Данные[[#This Row],[Преприятие]],1)</f>
        <v>В</v>
      </c>
      <c r="D149">
        <v>140</v>
      </c>
      <c r="E149" s="7">
        <v>41289</v>
      </c>
      <c r="F149">
        <f>YEAR(Данные[[#This Row],[Дата сдачи (отчетная)]])</f>
        <v>2013</v>
      </c>
    </row>
    <row r="150" spans="1:6">
      <c r="A150" t="s">
        <v>63</v>
      </c>
      <c r="B150" t="s">
        <v>9</v>
      </c>
      <c r="C150" t="str">
        <f>LEFT(Данные[[#This Row],[Преприятие]],1)</f>
        <v>П</v>
      </c>
      <c r="D150">
        <v>107</v>
      </c>
      <c r="E150" s="7">
        <v>41289</v>
      </c>
      <c r="F150">
        <f>YEAR(Данные[[#This Row],[Дата сдачи (отчетная)]])</f>
        <v>2013</v>
      </c>
    </row>
    <row r="151" spans="1:6">
      <c r="A151" t="s">
        <v>63</v>
      </c>
      <c r="B151" t="s">
        <v>9</v>
      </c>
      <c r="C151" t="str">
        <f>LEFT(Данные[[#This Row],[Преприятие]],1)</f>
        <v>П</v>
      </c>
      <c r="D151">
        <v>110.00000000000001</v>
      </c>
      <c r="E151" s="7">
        <v>41289</v>
      </c>
      <c r="F151">
        <f>YEAR(Данные[[#This Row],[Дата сдачи (отчетная)]])</f>
        <v>2013</v>
      </c>
    </row>
    <row r="152" spans="1:6">
      <c r="A152" t="s">
        <v>61</v>
      </c>
      <c r="B152" t="s">
        <v>6</v>
      </c>
      <c r="C152" t="str">
        <f>LEFT(Данные[[#This Row],[Преприятие]],1)</f>
        <v>П</v>
      </c>
      <c r="D152">
        <v>0</v>
      </c>
      <c r="E152" s="7">
        <v>41289</v>
      </c>
      <c r="F152">
        <f>YEAR(Данные[[#This Row],[Дата сдачи (отчетная)]])</f>
        <v>2013</v>
      </c>
    </row>
    <row r="153" spans="1:6">
      <c r="A153" t="s">
        <v>63</v>
      </c>
      <c r="B153" t="s">
        <v>9</v>
      </c>
      <c r="C153" t="str">
        <f>LEFT(Данные[[#This Row],[Преприятие]],1)</f>
        <v>П</v>
      </c>
      <c r="D153">
        <v>38.999999999999993</v>
      </c>
      <c r="E153" s="7">
        <v>41289</v>
      </c>
      <c r="F153">
        <f>YEAR(Данные[[#This Row],[Дата сдачи (отчетная)]])</f>
        <v>2013</v>
      </c>
    </row>
    <row r="154" spans="1:6">
      <c r="A154" t="s">
        <v>63</v>
      </c>
      <c r="B154" t="s">
        <v>9</v>
      </c>
      <c r="C154" t="str">
        <f>LEFT(Данные[[#This Row],[Преприятие]],1)</f>
        <v>П</v>
      </c>
      <c r="D154">
        <v>32</v>
      </c>
      <c r="E154" s="7">
        <v>41289</v>
      </c>
      <c r="F154">
        <f>YEAR(Данные[[#This Row],[Дата сдачи (отчетная)]])</f>
        <v>2013</v>
      </c>
    </row>
    <row r="155" spans="1:6">
      <c r="A155" t="s">
        <v>63</v>
      </c>
      <c r="B155" t="s">
        <v>9</v>
      </c>
      <c r="C155" t="str">
        <f>LEFT(Данные[[#This Row],[Преприятие]],1)</f>
        <v>П</v>
      </c>
      <c r="D155">
        <v>50</v>
      </c>
      <c r="E155" s="7">
        <v>41289</v>
      </c>
      <c r="F155">
        <f>YEAR(Данные[[#This Row],[Дата сдачи (отчетная)]])</f>
        <v>2013</v>
      </c>
    </row>
    <row r="156" spans="1:6">
      <c r="A156" t="s">
        <v>59</v>
      </c>
      <c r="B156" t="s">
        <v>10</v>
      </c>
      <c r="C156" t="str">
        <f>LEFT(Данные[[#This Row],[Преприятие]],1)</f>
        <v>П</v>
      </c>
      <c r="D156">
        <v>103</v>
      </c>
      <c r="E156" s="7">
        <v>41289</v>
      </c>
      <c r="F156">
        <f>YEAR(Данные[[#This Row],[Дата сдачи (отчетная)]])</f>
        <v>2013</v>
      </c>
    </row>
    <row r="157" spans="1:6">
      <c r="A157" t="s">
        <v>48</v>
      </c>
      <c r="B157" t="s">
        <v>8</v>
      </c>
      <c r="C157" t="str">
        <f>LEFT(Данные[[#This Row],[Преприятие]],1)</f>
        <v>В</v>
      </c>
      <c r="D157">
        <v>31</v>
      </c>
      <c r="E157" s="7">
        <v>41289</v>
      </c>
      <c r="F157">
        <f>YEAR(Данные[[#This Row],[Дата сдачи (отчетная)]])</f>
        <v>2013</v>
      </c>
    </row>
    <row r="158" spans="1:6">
      <c r="A158" t="s">
        <v>66</v>
      </c>
      <c r="B158" t="s">
        <v>28</v>
      </c>
      <c r="C158" t="str">
        <f>LEFT(Данные[[#This Row],[Преприятие]],1)</f>
        <v>Ш</v>
      </c>
      <c r="D158">
        <v>86.999999999999986</v>
      </c>
      <c r="E158" s="7">
        <v>41289</v>
      </c>
      <c r="F158">
        <f>YEAR(Данные[[#This Row],[Дата сдачи (отчетная)]])</f>
        <v>2013</v>
      </c>
    </row>
    <row r="159" spans="1:6">
      <c r="A159" t="s">
        <v>53</v>
      </c>
      <c r="B159" t="s">
        <v>8</v>
      </c>
      <c r="C159" t="str">
        <f>LEFT(Данные[[#This Row],[Преприятие]],1)</f>
        <v>В</v>
      </c>
      <c r="D159">
        <v>39</v>
      </c>
      <c r="E159" s="7">
        <v>41289</v>
      </c>
      <c r="F159">
        <f>YEAR(Данные[[#This Row],[Дата сдачи (отчетная)]])</f>
        <v>2013</v>
      </c>
    </row>
    <row r="160" spans="1:6">
      <c r="A160" t="s">
        <v>63</v>
      </c>
      <c r="B160" t="s">
        <v>11</v>
      </c>
      <c r="C160" t="str">
        <f>LEFT(Данные[[#This Row],[Преприятие]],1)</f>
        <v>П</v>
      </c>
      <c r="D160">
        <v>67</v>
      </c>
      <c r="E160" s="7">
        <v>41289</v>
      </c>
      <c r="F160">
        <f>YEAR(Данные[[#This Row],[Дата сдачи (отчетная)]])</f>
        <v>2013</v>
      </c>
    </row>
    <row r="161" spans="1:6">
      <c r="A161" t="s">
        <v>63</v>
      </c>
      <c r="B161" t="s">
        <v>11</v>
      </c>
      <c r="C161" t="str">
        <f>LEFT(Данные[[#This Row],[Преприятие]],1)</f>
        <v>П</v>
      </c>
      <c r="D161">
        <v>105</v>
      </c>
      <c r="E161" s="7">
        <v>41289</v>
      </c>
      <c r="F161">
        <f>YEAR(Данные[[#This Row],[Дата сдачи (отчетная)]])</f>
        <v>2013</v>
      </c>
    </row>
    <row r="162" spans="1:6">
      <c r="A162" t="s">
        <v>63</v>
      </c>
      <c r="B162" t="s">
        <v>11</v>
      </c>
      <c r="C162" t="str">
        <f>LEFT(Данные[[#This Row],[Преприятие]],1)</f>
        <v>П</v>
      </c>
      <c r="D162">
        <v>88</v>
      </c>
      <c r="E162" s="7">
        <v>41289</v>
      </c>
      <c r="F162">
        <f>YEAR(Данные[[#This Row],[Дата сдачи (отчетная)]])</f>
        <v>2013</v>
      </c>
    </row>
    <row r="163" spans="1:6">
      <c r="A163" t="s">
        <v>63</v>
      </c>
      <c r="B163" t="s">
        <v>11</v>
      </c>
      <c r="C163" t="str">
        <f>LEFT(Данные[[#This Row],[Преприятие]],1)</f>
        <v>П</v>
      </c>
      <c r="D163">
        <v>58</v>
      </c>
      <c r="E163" s="7">
        <v>41289</v>
      </c>
      <c r="F163">
        <f>YEAR(Данные[[#This Row],[Дата сдачи (отчетная)]])</f>
        <v>2013</v>
      </c>
    </row>
    <row r="164" spans="1:6">
      <c r="A164" t="s">
        <v>63</v>
      </c>
      <c r="B164" t="s">
        <v>11</v>
      </c>
      <c r="C164" t="str">
        <f>LEFT(Данные[[#This Row],[Преприятие]],1)</f>
        <v>П</v>
      </c>
      <c r="D164">
        <v>45</v>
      </c>
      <c r="E164" s="7">
        <v>41289</v>
      </c>
      <c r="F164">
        <f>YEAR(Данные[[#This Row],[Дата сдачи (отчетная)]])</f>
        <v>2013</v>
      </c>
    </row>
    <row r="165" spans="1:6">
      <c r="A165" t="s">
        <v>63</v>
      </c>
      <c r="B165" t="s">
        <v>11</v>
      </c>
      <c r="C165" t="str">
        <f>LEFT(Данные[[#This Row],[Преприятие]],1)</f>
        <v>П</v>
      </c>
      <c r="D165">
        <v>45</v>
      </c>
      <c r="E165" s="7">
        <v>41289</v>
      </c>
      <c r="F165">
        <f>YEAR(Данные[[#This Row],[Дата сдачи (отчетная)]])</f>
        <v>2013</v>
      </c>
    </row>
    <row r="166" spans="1:6">
      <c r="A166" t="s">
        <v>64</v>
      </c>
      <c r="B166" t="s">
        <v>12</v>
      </c>
      <c r="C166" t="str">
        <f>LEFT(Данные[[#This Row],[Преприятие]],1)</f>
        <v>П</v>
      </c>
      <c r="D166">
        <v>44</v>
      </c>
      <c r="E166" s="7">
        <v>41289</v>
      </c>
      <c r="F166">
        <f>YEAR(Данные[[#This Row],[Дата сдачи (отчетная)]])</f>
        <v>2013</v>
      </c>
    </row>
    <row r="167" spans="1:6">
      <c r="A167" t="s">
        <v>63</v>
      </c>
      <c r="B167" t="s">
        <v>29</v>
      </c>
      <c r="C167" t="str">
        <f>LEFT(Данные[[#This Row],[Преприятие]],1)</f>
        <v>П</v>
      </c>
      <c r="D167">
        <v>97</v>
      </c>
      <c r="E167" s="7">
        <v>41289</v>
      </c>
      <c r="F167">
        <f>YEAR(Данные[[#This Row],[Дата сдачи (отчетная)]])</f>
        <v>2013</v>
      </c>
    </row>
    <row r="168" spans="1:6">
      <c r="A168" t="s">
        <v>72</v>
      </c>
      <c r="B168" t="s">
        <v>8</v>
      </c>
      <c r="C168" t="str">
        <f>LEFT(Данные[[#This Row],[Преприятие]],1)</f>
        <v>В</v>
      </c>
      <c r="D168">
        <v>49</v>
      </c>
      <c r="E168" s="7">
        <v>41289</v>
      </c>
      <c r="F168">
        <f>YEAR(Данные[[#This Row],[Дата сдачи (отчетная)]])</f>
        <v>2013</v>
      </c>
    </row>
    <row r="169" spans="1:6">
      <c r="A169" t="s">
        <v>58</v>
      </c>
      <c r="B169" t="s">
        <v>26</v>
      </c>
      <c r="C169" t="str">
        <f>LEFT(Данные[[#This Row],[Преприятие]],1)</f>
        <v>П</v>
      </c>
      <c r="D169">
        <v>65.000000000000014</v>
      </c>
      <c r="E169" s="7">
        <v>41289</v>
      </c>
      <c r="F169">
        <f>YEAR(Данные[[#This Row],[Дата сдачи (отчетная)]])</f>
        <v>2013</v>
      </c>
    </row>
    <row r="170" spans="1:6">
      <c r="A170" t="s">
        <v>58</v>
      </c>
      <c r="B170" t="s">
        <v>26</v>
      </c>
      <c r="C170" t="str">
        <f>LEFT(Данные[[#This Row],[Преприятие]],1)</f>
        <v>П</v>
      </c>
      <c r="D170">
        <v>105</v>
      </c>
      <c r="E170" s="7">
        <v>41289</v>
      </c>
      <c r="F170">
        <f>YEAR(Данные[[#This Row],[Дата сдачи (отчетная)]])</f>
        <v>2013</v>
      </c>
    </row>
    <row r="171" spans="1:6">
      <c r="A171" t="s">
        <v>58</v>
      </c>
      <c r="B171" t="s">
        <v>26</v>
      </c>
      <c r="C171" t="str">
        <f>LEFT(Данные[[#This Row],[Преприятие]],1)</f>
        <v>П</v>
      </c>
      <c r="D171">
        <v>17</v>
      </c>
      <c r="E171" s="7">
        <v>41289</v>
      </c>
      <c r="F171">
        <f>YEAR(Данные[[#This Row],[Дата сдачи (отчетная)]])</f>
        <v>2013</v>
      </c>
    </row>
    <row r="172" spans="1:6">
      <c r="A172" t="s">
        <v>58</v>
      </c>
      <c r="B172" t="s">
        <v>10</v>
      </c>
      <c r="C172" t="str">
        <f>LEFT(Данные[[#This Row],[Преприятие]],1)</f>
        <v>П</v>
      </c>
      <c r="D172">
        <v>19</v>
      </c>
      <c r="E172" s="7">
        <v>41289</v>
      </c>
      <c r="F172">
        <f>YEAR(Данные[[#This Row],[Дата сдачи (отчетная)]])</f>
        <v>2013</v>
      </c>
    </row>
    <row r="173" spans="1:6">
      <c r="A173" t="s">
        <v>58</v>
      </c>
      <c r="B173" t="s">
        <v>10</v>
      </c>
      <c r="C173" t="str">
        <f>LEFT(Данные[[#This Row],[Преприятие]],1)</f>
        <v>П</v>
      </c>
      <c r="D173">
        <v>12</v>
      </c>
      <c r="E173" s="7">
        <v>41289</v>
      </c>
      <c r="F173">
        <f>YEAR(Данные[[#This Row],[Дата сдачи (отчетная)]])</f>
        <v>2013</v>
      </c>
    </row>
    <row r="174" spans="1:6">
      <c r="A174" t="s">
        <v>64</v>
      </c>
      <c r="B174" t="s">
        <v>11</v>
      </c>
      <c r="C174" t="str">
        <f>LEFT(Данные[[#This Row],[Преприятие]],1)</f>
        <v>П</v>
      </c>
      <c r="D174">
        <v>146</v>
      </c>
      <c r="E174" s="7">
        <v>41289</v>
      </c>
      <c r="F174">
        <f>YEAR(Данные[[#This Row],[Дата сдачи (отчетная)]])</f>
        <v>2013</v>
      </c>
    </row>
    <row r="175" spans="1:6">
      <c r="A175" t="s">
        <v>64</v>
      </c>
      <c r="B175" t="s">
        <v>11</v>
      </c>
      <c r="C175" t="str">
        <f>LEFT(Данные[[#This Row],[Преприятие]],1)</f>
        <v>П</v>
      </c>
      <c r="D175">
        <v>56</v>
      </c>
      <c r="E175" s="7">
        <v>41654</v>
      </c>
      <c r="F175">
        <f>YEAR(Данные[[#This Row],[Дата сдачи (отчетная)]])</f>
        <v>2014</v>
      </c>
    </row>
    <row r="176" spans="1:6">
      <c r="A176" t="s">
        <v>58</v>
      </c>
      <c r="B176" t="s">
        <v>26</v>
      </c>
      <c r="C176" t="str">
        <f>LEFT(Данные[[#This Row],[Преприятие]],1)</f>
        <v>П</v>
      </c>
      <c r="D176">
        <v>21</v>
      </c>
      <c r="E176" s="7">
        <v>41654</v>
      </c>
      <c r="F176">
        <f>YEAR(Данные[[#This Row],[Дата сдачи (отчетная)]])</f>
        <v>2014</v>
      </c>
    </row>
    <row r="177" spans="1:6">
      <c r="A177" t="s">
        <v>72</v>
      </c>
      <c r="B177" t="s">
        <v>8</v>
      </c>
      <c r="C177" t="str">
        <f>LEFT(Данные[[#This Row],[Преприятие]],1)</f>
        <v>В</v>
      </c>
      <c r="D177">
        <v>48</v>
      </c>
      <c r="E177" s="7">
        <v>41654</v>
      </c>
      <c r="F177">
        <f>YEAR(Данные[[#This Row],[Дата сдачи (отчетная)]])</f>
        <v>2014</v>
      </c>
    </row>
    <row r="178" spans="1:6">
      <c r="A178" t="s">
        <v>64</v>
      </c>
      <c r="B178" t="s">
        <v>11</v>
      </c>
      <c r="C178" t="str">
        <f>LEFT(Данные[[#This Row],[Преприятие]],1)</f>
        <v>П</v>
      </c>
      <c r="D178">
        <v>41</v>
      </c>
      <c r="E178" s="7">
        <v>41654</v>
      </c>
      <c r="F178">
        <f>YEAR(Данные[[#This Row],[Дата сдачи (отчетная)]])</f>
        <v>2014</v>
      </c>
    </row>
    <row r="179" spans="1:6">
      <c r="A179" t="s">
        <v>64</v>
      </c>
      <c r="B179" t="s">
        <v>11</v>
      </c>
      <c r="C179" t="str">
        <f>LEFT(Данные[[#This Row],[Преприятие]],1)</f>
        <v>П</v>
      </c>
      <c r="D179">
        <v>9</v>
      </c>
      <c r="E179" s="7">
        <v>41654</v>
      </c>
      <c r="F179">
        <f>YEAR(Данные[[#This Row],[Дата сдачи (отчетная)]])</f>
        <v>2014</v>
      </c>
    </row>
    <row r="180" spans="1:6">
      <c r="A180" t="s">
        <v>72</v>
      </c>
      <c r="B180" t="s">
        <v>8</v>
      </c>
      <c r="C180" t="str">
        <f>LEFT(Данные[[#This Row],[Преприятие]],1)</f>
        <v>В</v>
      </c>
      <c r="D180">
        <v>51</v>
      </c>
      <c r="E180" s="7">
        <v>41654</v>
      </c>
      <c r="F180">
        <f>YEAR(Данные[[#This Row],[Дата сдачи (отчетная)]])</f>
        <v>2014</v>
      </c>
    </row>
    <row r="181" spans="1:6">
      <c r="A181" t="s">
        <v>63</v>
      </c>
      <c r="B181" t="s">
        <v>9</v>
      </c>
      <c r="C181" t="str">
        <f>LEFT(Данные[[#This Row],[Преприятие]],1)</f>
        <v>П</v>
      </c>
      <c r="D181">
        <v>46.999999999999993</v>
      </c>
      <c r="E181" s="7">
        <v>41654</v>
      </c>
      <c r="F181">
        <f>YEAR(Данные[[#This Row],[Дата сдачи (отчетная)]])</f>
        <v>2014</v>
      </c>
    </row>
    <row r="182" spans="1:6">
      <c r="A182" t="s">
        <v>63</v>
      </c>
      <c r="B182" t="s">
        <v>11</v>
      </c>
      <c r="C182" t="str">
        <f>LEFT(Данные[[#This Row],[Преприятие]],1)</f>
        <v>П</v>
      </c>
      <c r="D182">
        <v>170</v>
      </c>
      <c r="E182" s="7">
        <v>41654</v>
      </c>
      <c r="F182">
        <f>YEAR(Данные[[#This Row],[Дата сдачи (отчетная)]])</f>
        <v>2014</v>
      </c>
    </row>
    <row r="183" spans="1:6">
      <c r="A183" t="s">
        <v>71</v>
      </c>
      <c r="B183" t="s">
        <v>30</v>
      </c>
      <c r="C183" t="str">
        <f>LEFT(Данные[[#This Row],[Преприятие]],1)</f>
        <v>Э</v>
      </c>
      <c r="D183">
        <v>87</v>
      </c>
      <c r="E183" s="7">
        <v>41654</v>
      </c>
      <c r="F183">
        <f>YEAR(Данные[[#This Row],[Дата сдачи (отчетная)]])</f>
        <v>2014</v>
      </c>
    </row>
    <row r="184" spans="1:6">
      <c r="A184" t="s">
        <v>63</v>
      </c>
      <c r="B184" t="s">
        <v>9</v>
      </c>
      <c r="C184" t="str">
        <f>LEFT(Данные[[#This Row],[Преприятие]],1)</f>
        <v>П</v>
      </c>
      <c r="D184">
        <v>13.000000000000002</v>
      </c>
      <c r="E184" s="7">
        <v>41654</v>
      </c>
      <c r="F184">
        <f>YEAR(Данные[[#This Row],[Дата сдачи (отчетная)]])</f>
        <v>2014</v>
      </c>
    </row>
    <row r="185" spans="1:6">
      <c r="A185" t="s">
        <v>58</v>
      </c>
      <c r="B185" t="s">
        <v>26</v>
      </c>
      <c r="C185" t="str">
        <f>LEFT(Данные[[#This Row],[Преприятие]],1)</f>
        <v>П</v>
      </c>
      <c r="D185">
        <v>46</v>
      </c>
      <c r="E185" s="7">
        <v>41654</v>
      </c>
      <c r="F185">
        <f>YEAR(Данные[[#This Row],[Дата сдачи (отчетная)]])</f>
        <v>2014</v>
      </c>
    </row>
    <row r="186" spans="1:6">
      <c r="A186" t="s">
        <v>69</v>
      </c>
      <c r="B186" t="s">
        <v>31</v>
      </c>
      <c r="C186" t="str">
        <f>LEFT(Данные[[#This Row],[Преприятие]],1)</f>
        <v>Э</v>
      </c>
      <c r="D186">
        <v>59</v>
      </c>
      <c r="E186" s="7">
        <v>41654</v>
      </c>
      <c r="F186">
        <f>YEAR(Данные[[#This Row],[Дата сдачи (отчетная)]])</f>
        <v>2014</v>
      </c>
    </row>
    <row r="187" spans="1:6">
      <c r="A187" t="s">
        <v>69</v>
      </c>
      <c r="B187" t="s">
        <v>31</v>
      </c>
      <c r="C187" t="str">
        <f>LEFT(Данные[[#This Row],[Преприятие]],1)</f>
        <v>Э</v>
      </c>
      <c r="D187">
        <v>95</v>
      </c>
      <c r="E187" s="7">
        <v>41654</v>
      </c>
      <c r="F187">
        <f>YEAR(Данные[[#This Row],[Дата сдачи (отчетная)]])</f>
        <v>2014</v>
      </c>
    </row>
    <row r="188" spans="1:6">
      <c r="A188" t="s">
        <v>61</v>
      </c>
      <c r="B188" t="s">
        <v>7</v>
      </c>
      <c r="C188" t="str">
        <f>LEFT(Данные[[#This Row],[Преприятие]],1)</f>
        <v>П</v>
      </c>
      <c r="D188">
        <v>11</v>
      </c>
      <c r="E188" s="7">
        <v>41654</v>
      </c>
      <c r="F188">
        <f>YEAR(Данные[[#This Row],[Дата сдачи (отчетная)]])</f>
        <v>2014</v>
      </c>
    </row>
    <row r="189" spans="1:6">
      <c r="A189" t="s">
        <v>69</v>
      </c>
      <c r="B189" t="s">
        <v>31</v>
      </c>
      <c r="C189" t="str">
        <f>LEFT(Данные[[#This Row],[Преприятие]],1)</f>
        <v>Э</v>
      </c>
      <c r="D189">
        <v>60</v>
      </c>
      <c r="E189" s="7">
        <v>41654</v>
      </c>
      <c r="F189">
        <f>YEAR(Данные[[#This Row],[Дата сдачи (отчетная)]])</f>
        <v>2014</v>
      </c>
    </row>
    <row r="190" spans="1:6">
      <c r="A190" t="s">
        <v>63</v>
      </c>
      <c r="B190" t="s">
        <v>29</v>
      </c>
      <c r="C190" t="str">
        <f>LEFT(Данные[[#This Row],[Преприятие]],1)</f>
        <v>П</v>
      </c>
      <c r="D190">
        <v>54</v>
      </c>
      <c r="E190" s="7">
        <v>41654</v>
      </c>
      <c r="F190">
        <f>YEAR(Данные[[#This Row],[Дата сдачи (отчетная)]])</f>
        <v>2014</v>
      </c>
    </row>
    <row r="191" spans="1:6">
      <c r="A191" t="s">
        <v>63</v>
      </c>
      <c r="B191" t="s">
        <v>12</v>
      </c>
      <c r="C191" t="str">
        <f>LEFT(Данные[[#This Row],[Преприятие]],1)</f>
        <v>П</v>
      </c>
      <c r="D191">
        <v>89</v>
      </c>
      <c r="E191" s="7">
        <v>41654</v>
      </c>
      <c r="F191">
        <f>YEAR(Данные[[#This Row],[Дата сдачи (отчетная)]])</f>
        <v>2014</v>
      </c>
    </row>
    <row r="192" spans="1:6">
      <c r="A192" t="s">
        <v>54</v>
      </c>
      <c r="B192" t="s">
        <v>28</v>
      </c>
      <c r="C192" t="str">
        <f>LEFT(Данные[[#This Row],[Преприятие]],1)</f>
        <v>Ш</v>
      </c>
      <c r="D192">
        <v>120</v>
      </c>
      <c r="E192" s="7">
        <v>41654</v>
      </c>
      <c r="F192">
        <f>YEAR(Данные[[#This Row],[Дата сдачи (отчетная)]])</f>
        <v>2014</v>
      </c>
    </row>
    <row r="193" spans="1:6">
      <c r="A193" t="s">
        <v>54</v>
      </c>
      <c r="B193" t="s">
        <v>28</v>
      </c>
      <c r="C193" t="str">
        <f>LEFT(Данные[[#This Row],[Преприятие]],1)</f>
        <v>Ш</v>
      </c>
      <c r="D193">
        <v>185.99999999999997</v>
      </c>
      <c r="E193" s="7">
        <v>41654</v>
      </c>
      <c r="F193">
        <f>YEAR(Данные[[#This Row],[Дата сдачи (отчетная)]])</f>
        <v>2014</v>
      </c>
    </row>
    <row r="194" spans="1:6">
      <c r="A194" t="s">
        <v>54</v>
      </c>
      <c r="B194" t="s">
        <v>28</v>
      </c>
      <c r="C194" t="str">
        <f>LEFT(Данные[[#This Row],[Преприятие]],1)</f>
        <v>Ш</v>
      </c>
      <c r="D194">
        <v>183.00000000000003</v>
      </c>
      <c r="E194" s="7">
        <v>41654</v>
      </c>
      <c r="F194">
        <f>YEAR(Данные[[#This Row],[Дата сдачи (отчетная)]])</f>
        <v>2014</v>
      </c>
    </row>
    <row r="195" spans="1:6">
      <c r="A195" t="s">
        <v>54</v>
      </c>
      <c r="B195" t="s">
        <v>28</v>
      </c>
      <c r="C195" t="str">
        <f>LEFT(Данные[[#This Row],[Преприятие]],1)</f>
        <v>Ш</v>
      </c>
      <c r="D195">
        <v>69</v>
      </c>
      <c r="E195" s="7">
        <v>41654</v>
      </c>
      <c r="F195">
        <f>YEAR(Данные[[#This Row],[Дата сдачи (отчетная)]])</f>
        <v>2014</v>
      </c>
    </row>
    <row r="196" spans="1:6">
      <c r="A196" t="s">
        <v>58</v>
      </c>
      <c r="B196" t="s">
        <v>26</v>
      </c>
      <c r="C196" t="str">
        <f>LEFT(Данные[[#This Row],[Преприятие]],1)</f>
        <v>П</v>
      </c>
      <c r="D196">
        <v>69</v>
      </c>
      <c r="E196" s="7">
        <v>41654</v>
      </c>
      <c r="F196">
        <f>YEAR(Данные[[#This Row],[Дата сдачи (отчетная)]])</f>
        <v>2014</v>
      </c>
    </row>
    <row r="197" spans="1:6">
      <c r="A197" t="s">
        <v>61</v>
      </c>
      <c r="B197" t="s">
        <v>19</v>
      </c>
      <c r="C197" t="str">
        <f>LEFT(Данные[[#This Row],[Преприятие]],1)</f>
        <v>П</v>
      </c>
      <c r="D197">
        <v>65</v>
      </c>
      <c r="E197" s="7">
        <v>41654</v>
      </c>
      <c r="F197">
        <f>YEAR(Данные[[#This Row],[Дата сдачи (отчетная)]])</f>
        <v>2014</v>
      </c>
    </row>
    <row r="198" spans="1:6">
      <c r="A198" t="s">
        <v>66</v>
      </c>
      <c r="B198" t="s">
        <v>28</v>
      </c>
      <c r="C198" t="str">
        <f>LEFT(Данные[[#This Row],[Преприятие]],1)</f>
        <v>Ш</v>
      </c>
      <c r="D198">
        <v>111</v>
      </c>
      <c r="E198" s="7">
        <v>41654</v>
      </c>
      <c r="F198">
        <f>YEAR(Данные[[#This Row],[Дата сдачи (отчетная)]])</f>
        <v>2014</v>
      </c>
    </row>
    <row r="199" spans="1:6">
      <c r="A199" t="s">
        <v>60</v>
      </c>
      <c r="B199" t="s">
        <v>14</v>
      </c>
      <c r="C199" t="str">
        <f>LEFT(Данные[[#This Row],[Преприятие]],1)</f>
        <v>П</v>
      </c>
      <c r="D199">
        <v>192</v>
      </c>
      <c r="E199" s="7">
        <v>41654</v>
      </c>
      <c r="F199">
        <f>YEAR(Данные[[#This Row],[Дата сдачи (отчетная)]])</f>
        <v>2014</v>
      </c>
    </row>
    <row r="200" spans="1:6">
      <c r="A200" t="s">
        <v>61</v>
      </c>
      <c r="B200" t="s">
        <v>19</v>
      </c>
      <c r="C200" t="str">
        <f>LEFT(Данные[[#This Row],[Преприятие]],1)</f>
        <v>П</v>
      </c>
      <c r="D200">
        <v>76</v>
      </c>
      <c r="E200" s="7">
        <v>41654</v>
      </c>
      <c r="F200">
        <f>YEAR(Данные[[#This Row],[Дата сдачи (отчетная)]])</f>
        <v>2014</v>
      </c>
    </row>
    <row r="201" spans="1:6">
      <c r="A201" t="s">
        <v>67</v>
      </c>
      <c r="B201" t="s">
        <v>32</v>
      </c>
      <c r="C201" t="str">
        <f>LEFT(Данные[[#This Row],[Преприятие]],1)</f>
        <v>Ш</v>
      </c>
      <c r="D201">
        <v>35</v>
      </c>
      <c r="E201" s="7">
        <v>41654</v>
      </c>
      <c r="F201">
        <f>YEAR(Данные[[#This Row],[Дата сдачи (отчетная)]])</f>
        <v>2014</v>
      </c>
    </row>
    <row r="202" spans="1:6">
      <c r="A202" t="s">
        <v>61</v>
      </c>
      <c r="B202" t="s">
        <v>19</v>
      </c>
      <c r="C202" t="str">
        <f>LEFT(Данные[[#This Row],[Преприятие]],1)</f>
        <v>П</v>
      </c>
      <c r="D202">
        <v>162</v>
      </c>
      <c r="E202" s="7">
        <v>41654</v>
      </c>
      <c r="F202">
        <f>YEAR(Данные[[#This Row],[Дата сдачи (отчетная)]])</f>
        <v>2014</v>
      </c>
    </row>
    <row r="203" spans="1:6">
      <c r="A203" t="s">
        <v>55</v>
      </c>
      <c r="B203" t="s">
        <v>9</v>
      </c>
      <c r="C203" t="str">
        <f>LEFT(Данные[[#This Row],[Преприятие]],1)</f>
        <v>П</v>
      </c>
      <c r="D203">
        <v>12</v>
      </c>
      <c r="E203" s="7">
        <v>41654</v>
      </c>
      <c r="F203">
        <f>YEAR(Данные[[#This Row],[Дата сдачи (отчетная)]])</f>
        <v>2014</v>
      </c>
    </row>
    <row r="204" spans="1:6">
      <c r="A204" t="s">
        <v>55</v>
      </c>
      <c r="B204" t="s">
        <v>19</v>
      </c>
      <c r="C204" t="str">
        <f>LEFT(Данные[[#This Row],[Преприятие]],1)</f>
        <v>П</v>
      </c>
      <c r="D204">
        <v>236</v>
      </c>
      <c r="E204" s="7">
        <v>41654</v>
      </c>
      <c r="F204">
        <f>YEAR(Данные[[#This Row],[Дата сдачи (отчетная)]])</f>
        <v>2014</v>
      </c>
    </row>
    <row r="205" spans="1:6">
      <c r="A205" t="s">
        <v>55</v>
      </c>
      <c r="B205" t="s">
        <v>19</v>
      </c>
      <c r="C205" t="str">
        <f>LEFT(Данные[[#This Row],[Преприятие]],1)</f>
        <v>П</v>
      </c>
      <c r="D205">
        <v>163.00000000000003</v>
      </c>
      <c r="E205" s="7">
        <v>41654</v>
      </c>
      <c r="F205">
        <f>YEAR(Данные[[#This Row],[Дата сдачи (отчетная)]])</f>
        <v>2014</v>
      </c>
    </row>
    <row r="206" spans="1:6">
      <c r="A206" t="s">
        <v>55</v>
      </c>
      <c r="B206" t="s">
        <v>19</v>
      </c>
      <c r="C206" t="str">
        <f>LEFT(Данные[[#This Row],[Преприятие]],1)</f>
        <v>П</v>
      </c>
      <c r="D206">
        <v>167</v>
      </c>
      <c r="E206" s="7">
        <v>41654</v>
      </c>
      <c r="F206">
        <f>YEAR(Данные[[#This Row],[Дата сдачи (отчетная)]])</f>
        <v>2014</v>
      </c>
    </row>
    <row r="207" spans="1:6">
      <c r="A207" t="s">
        <v>58</v>
      </c>
      <c r="B207" t="s">
        <v>6</v>
      </c>
      <c r="C207" t="str">
        <f>LEFT(Данные[[#This Row],[Преприятие]],1)</f>
        <v>П</v>
      </c>
      <c r="D207">
        <v>74.999999999999986</v>
      </c>
      <c r="E207" s="7">
        <v>41654</v>
      </c>
      <c r="F207">
        <f>YEAR(Данные[[#This Row],[Дата сдачи (отчетная)]])</f>
        <v>2014</v>
      </c>
    </row>
    <row r="208" spans="1:6">
      <c r="A208" t="s">
        <v>58</v>
      </c>
      <c r="B208" t="s">
        <v>6</v>
      </c>
      <c r="C208" t="str">
        <f>LEFT(Данные[[#This Row],[Преприятие]],1)</f>
        <v>П</v>
      </c>
      <c r="D208">
        <v>164</v>
      </c>
      <c r="E208" s="7">
        <v>41654</v>
      </c>
      <c r="F208">
        <f>YEAR(Данные[[#This Row],[Дата сдачи (отчетная)]])</f>
        <v>2014</v>
      </c>
    </row>
    <row r="209" spans="1:6">
      <c r="A209" t="s">
        <v>67</v>
      </c>
      <c r="B209" t="s">
        <v>32</v>
      </c>
      <c r="C209" t="str">
        <f>LEFT(Данные[[#This Row],[Преприятие]],1)</f>
        <v>Ш</v>
      </c>
      <c r="D209">
        <v>43</v>
      </c>
      <c r="E209" s="7">
        <v>41654</v>
      </c>
      <c r="F209">
        <f>YEAR(Данные[[#This Row],[Дата сдачи (отчетная)]])</f>
        <v>2014</v>
      </c>
    </row>
    <row r="210" spans="1:6">
      <c r="A210" t="s">
        <v>48</v>
      </c>
      <c r="B210" t="s">
        <v>8</v>
      </c>
      <c r="C210" t="str">
        <f>LEFT(Данные[[#This Row],[Преприятие]],1)</f>
        <v>В</v>
      </c>
      <c r="D210">
        <v>178</v>
      </c>
      <c r="E210" s="7">
        <v>41654</v>
      </c>
      <c r="F210">
        <f>YEAR(Данные[[#This Row],[Дата сдачи (отчетная)]])</f>
        <v>2014</v>
      </c>
    </row>
    <row r="211" spans="1:6">
      <c r="A211" t="s">
        <v>55</v>
      </c>
      <c r="B211" t="s">
        <v>19</v>
      </c>
      <c r="C211" t="str">
        <f>LEFT(Данные[[#This Row],[Преприятие]],1)</f>
        <v>П</v>
      </c>
      <c r="D211">
        <v>153</v>
      </c>
      <c r="E211" s="7">
        <v>41654</v>
      </c>
      <c r="F211">
        <f>YEAR(Данные[[#This Row],[Дата сдачи (отчетная)]])</f>
        <v>2014</v>
      </c>
    </row>
    <row r="212" spans="1:6">
      <c r="A212" t="s">
        <v>55</v>
      </c>
      <c r="B212" t="s">
        <v>19</v>
      </c>
      <c r="C212" t="str">
        <f>LEFT(Данные[[#This Row],[Преприятие]],1)</f>
        <v>П</v>
      </c>
      <c r="D212">
        <v>94.999999999999986</v>
      </c>
      <c r="E212" s="7">
        <v>41654</v>
      </c>
      <c r="F212">
        <f>YEAR(Данные[[#This Row],[Дата сдачи (отчетная)]])</f>
        <v>2014</v>
      </c>
    </row>
    <row r="213" spans="1:6">
      <c r="A213" t="s">
        <v>61</v>
      </c>
      <c r="B213" t="s">
        <v>19</v>
      </c>
      <c r="C213" t="str">
        <f>LEFT(Данные[[#This Row],[Преприятие]],1)</f>
        <v>П</v>
      </c>
      <c r="D213">
        <v>100</v>
      </c>
      <c r="E213" s="7">
        <v>41654</v>
      </c>
      <c r="F213">
        <f>YEAR(Данные[[#This Row],[Дата сдачи (отчетная)]])</f>
        <v>2014</v>
      </c>
    </row>
    <row r="214" spans="1:6">
      <c r="A214" t="s">
        <v>55</v>
      </c>
      <c r="B214" t="s">
        <v>19</v>
      </c>
      <c r="C214" t="str">
        <f>LEFT(Данные[[#This Row],[Преприятие]],1)</f>
        <v>П</v>
      </c>
      <c r="D214">
        <v>88</v>
      </c>
      <c r="E214" s="7">
        <v>41654</v>
      </c>
      <c r="F214">
        <f>YEAR(Данные[[#This Row],[Дата сдачи (отчетная)]])</f>
        <v>2014</v>
      </c>
    </row>
    <row r="215" spans="1:6">
      <c r="A215" t="s">
        <v>61</v>
      </c>
      <c r="B215" t="s">
        <v>20</v>
      </c>
      <c r="C215" t="str">
        <f>LEFT(Данные[[#This Row],[Преприятие]],1)</f>
        <v>П</v>
      </c>
      <c r="D215">
        <v>25</v>
      </c>
      <c r="E215" s="7">
        <v>41654</v>
      </c>
      <c r="F215">
        <f>YEAR(Данные[[#This Row],[Дата сдачи (отчетная)]])</f>
        <v>2014</v>
      </c>
    </row>
    <row r="216" spans="1:6">
      <c r="A216" t="s">
        <v>64</v>
      </c>
      <c r="B216" t="s">
        <v>21</v>
      </c>
      <c r="C216" t="str">
        <f>LEFT(Данные[[#This Row],[Преприятие]],1)</f>
        <v>П</v>
      </c>
      <c r="D216">
        <v>117</v>
      </c>
      <c r="E216" s="7">
        <v>41654</v>
      </c>
      <c r="F216">
        <f>YEAR(Данные[[#This Row],[Дата сдачи (отчетная)]])</f>
        <v>2014</v>
      </c>
    </row>
    <row r="217" spans="1:6">
      <c r="A217" t="s">
        <v>58</v>
      </c>
      <c r="B217" t="s">
        <v>25</v>
      </c>
      <c r="C217" t="str">
        <f>LEFT(Данные[[#This Row],[Преприятие]],1)</f>
        <v>П</v>
      </c>
      <c r="D217">
        <v>55.000000000000007</v>
      </c>
      <c r="E217" s="7">
        <v>41654</v>
      </c>
      <c r="F217">
        <f>YEAR(Данные[[#This Row],[Дата сдачи (отчетная)]])</f>
        <v>2014</v>
      </c>
    </row>
    <row r="218" spans="1:6">
      <c r="A218" t="s">
        <v>55</v>
      </c>
      <c r="B218" t="s">
        <v>33</v>
      </c>
      <c r="C218" t="str">
        <f>LEFT(Данные[[#This Row],[Преприятие]],1)</f>
        <v>П</v>
      </c>
      <c r="D218">
        <v>49.000000000000007</v>
      </c>
      <c r="E218" s="7">
        <v>41654</v>
      </c>
      <c r="F218">
        <f>YEAR(Данные[[#This Row],[Дата сдачи (отчетная)]])</f>
        <v>2014</v>
      </c>
    </row>
    <row r="219" spans="1:6">
      <c r="A219" t="s">
        <v>62</v>
      </c>
      <c r="B219" t="s">
        <v>33</v>
      </c>
      <c r="C219" t="str">
        <f>LEFT(Данные[[#This Row],[Преприятие]],1)</f>
        <v>П</v>
      </c>
      <c r="D219">
        <v>354</v>
      </c>
      <c r="E219" s="7">
        <v>41654</v>
      </c>
      <c r="F219">
        <f>YEAR(Данные[[#This Row],[Дата сдачи (отчетная)]])</f>
        <v>2014</v>
      </c>
    </row>
    <row r="220" spans="1:6">
      <c r="A220" t="s">
        <v>62</v>
      </c>
      <c r="B220" t="s">
        <v>33</v>
      </c>
      <c r="C220" t="str">
        <f>LEFT(Данные[[#This Row],[Преприятие]],1)</f>
        <v>П</v>
      </c>
      <c r="D220">
        <v>215</v>
      </c>
      <c r="E220" s="7">
        <v>41654</v>
      </c>
      <c r="F220">
        <f>YEAR(Данные[[#This Row],[Дата сдачи (отчетная)]])</f>
        <v>2014</v>
      </c>
    </row>
    <row r="221" spans="1:6">
      <c r="A221" t="s">
        <v>64</v>
      </c>
      <c r="B221" t="s">
        <v>33</v>
      </c>
      <c r="C221" t="str">
        <f>LEFT(Данные[[#This Row],[Преприятие]],1)</f>
        <v>П</v>
      </c>
      <c r="D221">
        <v>258.00000000000006</v>
      </c>
      <c r="E221" s="7">
        <v>41654</v>
      </c>
      <c r="F221">
        <f>YEAR(Данные[[#This Row],[Дата сдачи (отчетная)]])</f>
        <v>2014</v>
      </c>
    </row>
    <row r="222" spans="1:6">
      <c r="A222" t="s">
        <v>64</v>
      </c>
      <c r="B222" t="s">
        <v>33</v>
      </c>
      <c r="C222" t="str">
        <f>LEFT(Данные[[#This Row],[Преприятие]],1)</f>
        <v>П</v>
      </c>
      <c r="D222">
        <v>161.00000000000003</v>
      </c>
      <c r="E222" s="7">
        <v>41654</v>
      </c>
      <c r="F222">
        <f>YEAR(Данные[[#This Row],[Дата сдачи (отчетная)]])</f>
        <v>2014</v>
      </c>
    </row>
    <row r="223" spans="1:6">
      <c r="A223" t="s">
        <v>51</v>
      </c>
      <c r="B223" t="s">
        <v>8</v>
      </c>
      <c r="C223" t="str">
        <f>LEFT(Данные[[#This Row],[Преприятие]],1)</f>
        <v>В</v>
      </c>
      <c r="D223">
        <v>281</v>
      </c>
      <c r="E223" s="7">
        <v>41654</v>
      </c>
      <c r="F223">
        <f>YEAR(Данные[[#This Row],[Дата сдачи (отчетная)]])</f>
        <v>2014</v>
      </c>
    </row>
    <row r="224" spans="1:6">
      <c r="A224" t="s">
        <v>48</v>
      </c>
      <c r="B224" t="s">
        <v>8</v>
      </c>
      <c r="C224" t="str">
        <f>LEFT(Данные[[#This Row],[Преприятие]],1)</f>
        <v>В</v>
      </c>
      <c r="D224">
        <v>86.999999999999986</v>
      </c>
      <c r="E224" s="7">
        <v>41655</v>
      </c>
      <c r="F224">
        <f>YEAR(Данные[[#This Row],[Дата сдачи (отчетная)]])</f>
        <v>2014</v>
      </c>
    </row>
    <row r="225" spans="1:6">
      <c r="A225" t="s">
        <v>48</v>
      </c>
      <c r="B225" t="s">
        <v>8</v>
      </c>
      <c r="C225" t="str">
        <f>LEFT(Данные[[#This Row],[Преприятие]],1)</f>
        <v>В</v>
      </c>
      <c r="D225">
        <v>52</v>
      </c>
      <c r="E225" s="7">
        <v>41655</v>
      </c>
      <c r="F225">
        <f>YEAR(Данные[[#This Row],[Дата сдачи (отчетная)]])</f>
        <v>2014</v>
      </c>
    </row>
    <row r="226" spans="1:6">
      <c r="A226" t="s">
        <v>48</v>
      </c>
      <c r="B226" t="s">
        <v>8</v>
      </c>
      <c r="C226" t="str">
        <f>LEFT(Данные[[#This Row],[Преприятие]],1)</f>
        <v>В</v>
      </c>
      <c r="D226">
        <v>217</v>
      </c>
      <c r="E226" s="7">
        <v>41655</v>
      </c>
      <c r="F226">
        <f>YEAR(Данные[[#This Row],[Дата сдачи (отчетная)]])</f>
        <v>2014</v>
      </c>
    </row>
    <row r="227" spans="1:6">
      <c r="A227" t="s">
        <v>48</v>
      </c>
      <c r="B227" t="s">
        <v>8</v>
      </c>
      <c r="C227" t="str">
        <f>LEFT(Данные[[#This Row],[Преприятие]],1)</f>
        <v>В</v>
      </c>
      <c r="D227">
        <v>26</v>
      </c>
      <c r="E227" s="7">
        <v>41655</v>
      </c>
      <c r="F227">
        <f>YEAR(Данные[[#This Row],[Дата сдачи (отчетная)]])</f>
        <v>2014</v>
      </c>
    </row>
    <row r="228" spans="1:6">
      <c r="A228" t="s">
        <v>48</v>
      </c>
      <c r="B228" t="s">
        <v>8</v>
      </c>
      <c r="C228" t="str">
        <f>LEFT(Данные[[#This Row],[Преприятие]],1)</f>
        <v>В</v>
      </c>
      <c r="D228">
        <v>313</v>
      </c>
      <c r="E228" s="7">
        <v>41655</v>
      </c>
      <c r="F228">
        <f>YEAR(Данные[[#This Row],[Дата сдачи (отчетная)]])</f>
        <v>2014</v>
      </c>
    </row>
    <row r="229" spans="1:6">
      <c r="A229" t="s">
        <v>48</v>
      </c>
      <c r="B229" t="s">
        <v>8</v>
      </c>
      <c r="C229" t="str">
        <f>LEFT(Данные[[#This Row],[Преприятие]],1)</f>
        <v>В</v>
      </c>
      <c r="D229">
        <v>27</v>
      </c>
      <c r="E229" s="7">
        <v>41655</v>
      </c>
      <c r="F229">
        <f>YEAR(Данные[[#This Row],[Дата сдачи (отчетная)]])</f>
        <v>2014</v>
      </c>
    </row>
    <row r="230" spans="1:6">
      <c r="A230" t="s">
        <v>48</v>
      </c>
      <c r="B230" t="s">
        <v>8</v>
      </c>
      <c r="C230" t="str">
        <f>LEFT(Данные[[#This Row],[Преприятие]],1)</f>
        <v>В</v>
      </c>
      <c r="D230">
        <v>49</v>
      </c>
      <c r="E230" s="7">
        <v>41655</v>
      </c>
      <c r="F230">
        <f>YEAR(Данные[[#This Row],[Дата сдачи (отчетная)]])</f>
        <v>2014</v>
      </c>
    </row>
    <row r="231" spans="1:6">
      <c r="A231" t="s">
        <v>48</v>
      </c>
      <c r="B231" t="s">
        <v>8</v>
      </c>
      <c r="C231" t="str">
        <f>LEFT(Данные[[#This Row],[Преприятие]],1)</f>
        <v>В</v>
      </c>
      <c r="D231">
        <v>21</v>
      </c>
      <c r="E231" s="7">
        <v>41655</v>
      </c>
      <c r="F231">
        <f>YEAR(Данные[[#This Row],[Дата сдачи (отчетная)]])</f>
        <v>2014</v>
      </c>
    </row>
    <row r="232" spans="1:6">
      <c r="A232" t="s">
        <v>48</v>
      </c>
      <c r="B232" t="s">
        <v>8</v>
      </c>
      <c r="C232" t="str">
        <f>LEFT(Данные[[#This Row],[Преприятие]],1)</f>
        <v>В</v>
      </c>
      <c r="D232">
        <v>119</v>
      </c>
      <c r="E232" s="7">
        <v>41655</v>
      </c>
      <c r="F232">
        <f>YEAR(Данные[[#This Row],[Дата сдачи (отчетная)]])</f>
        <v>2014</v>
      </c>
    </row>
    <row r="233" spans="1:6">
      <c r="A233" t="s">
        <v>48</v>
      </c>
      <c r="B233" t="s">
        <v>8</v>
      </c>
      <c r="C233" t="str">
        <f>LEFT(Данные[[#This Row],[Преприятие]],1)</f>
        <v>В</v>
      </c>
      <c r="D233">
        <v>118.99999999999997</v>
      </c>
      <c r="E233" s="7">
        <v>41655</v>
      </c>
      <c r="F233">
        <f>YEAR(Данные[[#This Row],[Дата сдачи (отчетная)]])</f>
        <v>2014</v>
      </c>
    </row>
    <row r="234" spans="1:6">
      <c r="A234" t="s">
        <v>48</v>
      </c>
      <c r="B234" t="s">
        <v>8</v>
      </c>
      <c r="C234" t="str">
        <f>LEFT(Данные[[#This Row],[Преприятие]],1)</f>
        <v>В</v>
      </c>
      <c r="D234">
        <v>196.00000000000003</v>
      </c>
      <c r="E234" s="7">
        <v>41655</v>
      </c>
      <c r="F234">
        <f>YEAR(Данные[[#This Row],[Дата сдачи (отчетная)]])</f>
        <v>2014</v>
      </c>
    </row>
    <row r="235" spans="1:6">
      <c r="A235" t="s">
        <v>48</v>
      </c>
      <c r="B235" t="s">
        <v>8</v>
      </c>
      <c r="C235" t="str">
        <f>LEFT(Данные[[#This Row],[Преприятие]],1)</f>
        <v>В</v>
      </c>
      <c r="D235">
        <v>292</v>
      </c>
      <c r="E235" s="7">
        <v>41655</v>
      </c>
      <c r="F235">
        <f>YEAR(Данные[[#This Row],[Дата сдачи (отчетная)]])</f>
        <v>2014</v>
      </c>
    </row>
    <row r="236" spans="1:6">
      <c r="A236" t="s">
        <v>49</v>
      </c>
      <c r="B236" t="s">
        <v>8</v>
      </c>
      <c r="C236" t="str">
        <f>LEFT(Данные[[#This Row],[Преприятие]],1)</f>
        <v>В</v>
      </c>
      <c r="D236">
        <v>55.000000000000007</v>
      </c>
      <c r="E236" s="7">
        <v>41655</v>
      </c>
      <c r="F236">
        <f>YEAR(Данные[[#This Row],[Дата сдачи (отчетная)]])</f>
        <v>2014</v>
      </c>
    </row>
    <row r="237" spans="1:6">
      <c r="A237" t="s">
        <v>48</v>
      </c>
      <c r="B237" t="s">
        <v>8</v>
      </c>
      <c r="C237" t="str">
        <f>LEFT(Данные[[#This Row],[Преприятие]],1)</f>
        <v>В</v>
      </c>
      <c r="D237">
        <v>511</v>
      </c>
      <c r="E237" s="7">
        <v>41655</v>
      </c>
      <c r="F237">
        <f>YEAR(Данные[[#This Row],[Дата сдачи (отчетная)]])</f>
        <v>2014</v>
      </c>
    </row>
    <row r="238" spans="1:6">
      <c r="A238" t="s">
        <v>48</v>
      </c>
      <c r="B238" t="s">
        <v>8</v>
      </c>
      <c r="C238" t="str">
        <f>LEFT(Данные[[#This Row],[Преприятие]],1)</f>
        <v>В</v>
      </c>
      <c r="D238">
        <v>189.99999999999997</v>
      </c>
      <c r="E238" s="7">
        <v>41655</v>
      </c>
      <c r="F238">
        <f>YEAR(Данные[[#This Row],[Дата сдачи (отчетная)]])</f>
        <v>2014</v>
      </c>
    </row>
    <row r="239" spans="1:6">
      <c r="A239" t="s">
        <v>48</v>
      </c>
      <c r="B239" t="s">
        <v>8</v>
      </c>
      <c r="C239" t="str">
        <f>LEFT(Данные[[#This Row],[Преприятие]],1)</f>
        <v>В</v>
      </c>
      <c r="D239">
        <v>232</v>
      </c>
      <c r="E239" s="7">
        <v>41655</v>
      </c>
      <c r="F239">
        <f>YEAR(Данные[[#This Row],[Дата сдачи (отчетная)]])</f>
        <v>2014</v>
      </c>
    </row>
    <row r="240" spans="1:6">
      <c r="A240" t="s">
        <v>48</v>
      </c>
      <c r="B240" t="s">
        <v>8</v>
      </c>
      <c r="C240" t="str">
        <f>LEFT(Данные[[#This Row],[Преприятие]],1)</f>
        <v>В</v>
      </c>
      <c r="D240">
        <v>311</v>
      </c>
      <c r="E240" s="7">
        <v>41655</v>
      </c>
      <c r="F240">
        <f>YEAR(Данные[[#This Row],[Дата сдачи (отчетная)]])</f>
        <v>2014</v>
      </c>
    </row>
    <row r="241" spans="1:6">
      <c r="A241" t="s">
        <v>48</v>
      </c>
      <c r="B241" t="s">
        <v>8</v>
      </c>
      <c r="C241" t="str">
        <f>LEFT(Данные[[#This Row],[Преприятие]],1)</f>
        <v>В</v>
      </c>
      <c r="D241">
        <v>130</v>
      </c>
      <c r="E241" s="7">
        <v>41655</v>
      </c>
      <c r="F241">
        <f>YEAR(Данные[[#This Row],[Дата сдачи (отчетная)]])</f>
        <v>2014</v>
      </c>
    </row>
    <row r="242" spans="1:6">
      <c r="A242" t="s">
        <v>48</v>
      </c>
      <c r="B242" t="s">
        <v>8</v>
      </c>
      <c r="C242" t="str">
        <f>LEFT(Данные[[#This Row],[Преприятие]],1)</f>
        <v>В</v>
      </c>
      <c r="D242">
        <v>85</v>
      </c>
      <c r="E242" s="7">
        <v>41655</v>
      </c>
      <c r="F242">
        <f>YEAR(Данные[[#This Row],[Дата сдачи (отчетная)]])</f>
        <v>2014</v>
      </c>
    </row>
    <row r="243" spans="1:6">
      <c r="A243" t="s">
        <v>61</v>
      </c>
      <c r="B243" t="s">
        <v>20</v>
      </c>
      <c r="C243" t="str">
        <f>LEFT(Данные[[#This Row],[Преприятие]],1)</f>
        <v>П</v>
      </c>
      <c r="D243">
        <v>60.000000000000014</v>
      </c>
      <c r="E243" s="7">
        <v>41655</v>
      </c>
      <c r="F243">
        <f>YEAR(Данные[[#This Row],[Дата сдачи (отчетная)]])</f>
        <v>2014</v>
      </c>
    </row>
    <row r="244" spans="1:6">
      <c r="A244" t="s">
        <v>61</v>
      </c>
      <c r="B244" t="s">
        <v>6</v>
      </c>
      <c r="C244" t="str">
        <f>LEFT(Данные[[#This Row],[Преприятие]],1)</f>
        <v>П</v>
      </c>
      <c r="D244">
        <v>1</v>
      </c>
      <c r="E244" s="7">
        <v>41655</v>
      </c>
      <c r="F244">
        <f>YEAR(Данные[[#This Row],[Дата сдачи (отчетная)]])</f>
        <v>2014</v>
      </c>
    </row>
    <row r="245" spans="1:6">
      <c r="A245" t="s">
        <v>61</v>
      </c>
      <c r="B245" t="s">
        <v>6</v>
      </c>
      <c r="C245" t="str">
        <f>LEFT(Данные[[#This Row],[Преприятие]],1)</f>
        <v>П</v>
      </c>
      <c r="D245">
        <v>28</v>
      </c>
      <c r="E245" s="7">
        <v>41655</v>
      </c>
      <c r="F245">
        <f>YEAR(Данные[[#This Row],[Дата сдачи (отчетная)]])</f>
        <v>2014</v>
      </c>
    </row>
    <row r="246" spans="1:6">
      <c r="A246" t="s">
        <v>61</v>
      </c>
      <c r="B246" t="s">
        <v>6</v>
      </c>
      <c r="C246" t="str">
        <f>LEFT(Данные[[#This Row],[Преприятие]],1)</f>
        <v>П</v>
      </c>
      <c r="D246">
        <v>1</v>
      </c>
      <c r="E246" s="7">
        <v>41655</v>
      </c>
      <c r="F246">
        <f>YEAR(Данные[[#This Row],[Дата сдачи (отчетная)]])</f>
        <v>2014</v>
      </c>
    </row>
    <row r="247" spans="1:6">
      <c r="A247" t="s">
        <v>61</v>
      </c>
      <c r="B247" t="s">
        <v>6</v>
      </c>
      <c r="C247" t="str">
        <f>LEFT(Данные[[#This Row],[Преприятие]],1)</f>
        <v>П</v>
      </c>
      <c r="D247">
        <v>24</v>
      </c>
      <c r="E247" s="7">
        <v>41655</v>
      </c>
      <c r="F247">
        <f>YEAR(Данные[[#This Row],[Дата сдачи (отчетная)]])</f>
        <v>2014</v>
      </c>
    </row>
    <row r="248" spans="1:6">
      <c r="A248" t="s">
        <v>61</v>
      </c>
      <c r="B248" t="s">
        <v>9</v>
      </c>
      <c r="C248" t="str">
        <f>LEFT(Данные[[#This Row],[Преприятие]],1)</f>
        <v>П</v>
      </c>
      <c r="D248">
        <v>11</v>
      </c>
      <c r="E248" s="7">
        <v>41655</v>
      </c>
      <c r="F248">
        <f>YEAR(Данные[[#This Row],[Дата сдачи (отчетная)]])</f>
        <v>2014</v>
      </c>
    </row>
    <row r="249" spans="1:6">
      <c r="A249" t="s">
        <v>63</v>
      </c>
      <c r="B249" t="s">
        <v>19</v>
      </c>
      <c r="C249" t="str">
        <f>LEFT(Данные[[#This Row],[Преприятие]],1)</f>
        <v>П</v>
      </c>
      <c r="D249">
        <v>266</v>
      </c>
      <c r="E249" s="7">
        <v>41655</v>
      </c>
      <c r="F249">
        <f>YEAR(Данные[[#This Row],[Дата сдачи (отчетная)]])</f>
        <v>2014</v>
      </c>
    </row>
    <row r="250" spans="1:6">
      <c r="A250" t="s">
        <v>63</v>
      </c>
      <c r="B250" t="s">
        <v>9</v>
      </c>
      <c r="C250" t="str">
        <f>LEFT(Данные[[#This Row],[Преприятие]],1)</f>
        <v>П</v>
      </c>
      <c r="D250">
        <v>209.99999999999994</v>
      </c>
      <c r="E250" s="7">
        <v>41655</v>
      </c>
      <c r="F250">
        <f>YEAR(Данные[[#This Row],[Дата сдачи (отчетная)]])</f>
        <v>2014</v>
      </c>
    </row>
    <row r="251" spans="1:6">
      <c r="A251" t="s">
        <v>61</v>
      </c>
      <c r="B251" t="s">
        <v>9</v>
      </c>
      <c r="C251" t="str">
        <f>LEFT(Данные[[#This Row],[Преприятие]],1)</f>
        <v>П</v>
      </c>
      <c r="D251">
        <v>21</v>
      </c>
      <c r="E251" s="7">
        <v>41655</v>
      </c>
      <c r="F251">
        <f>YEAR(Данные[[#This Row],[Дата сдачи (отчетная)]])</f>
        <v>2014</v>
      </c>
    </row>
    <row r="252" spans="1:6">
      <c r="A252" t="s">
        <v>61</v>
      </c>
      <c r="B252" t="s">
        <v>6</v>
      </c>
      <c r="C252" t="str">
        <f>LEFT(Данные[[#This Row],[Преприятие]],1)</f>
        <v>П</v>
      </c>
      <c r="D252">
        <v>11</v>
      </c>
      <c r="E252" s="7">
        <v>41655</v>
      </c>
      <c r="F252">
        <f>YEAR(Данные[[#This Row],[Дата сдачи (отчетная)]])</f>
        <v>2014</v>
      </c>
    </row>
    <row r="253" spans="1:6">
      <c r="A253" t="s">
        <v>61</v>
      </c>
      <c r="B253" t="s">
        <v>6</v>
      </c>
      <c r="C253" t="str">
        <f>LEFT(Данные[[#This Row],[Преприятие]],1)</f>
        <v>П</v>
      </c>
      <c r="D253">
        <v>17.999999999999996</v>
      </c>
      <c r="E253" s="7">
        <v>41655</v>
      </c>
      <c r="F253">
        <f>YEAR(Данные[[#This Row],[Дата сдачи (отчетная)]])</f>
        <v>2014</v>
      </c>
    </row>
    <row r="254" spans="1:6">
      <c r="A254" t="s">
        <v>61</v>
      </c>
      <c r="B254" t="s">
        <v>6</v>
      </c>
      <c r="C254" t="str">
        <f>LEFT(Данные[[#This Row],[Преприятие]],1)</f>
        <v>П</v>
      </c>
      <c r="D254">
        <v>47</v>
      </c>
      <c r="E254" s="7">
        <v>41655</v>
      </c>
      <c r="F254">
        <f>YEAR(Данные[[#This Row],[Дата сдачи (отчетная)]])</f>
        <v>2014</v>
      </c>
    </row>
    <row r="255" spans="1:6">
      <c r="A255" t="s">
        <v>57</v>
      </c>
      <c r="B255" t="s">
        <v>9</v>
      </c>
      <c r="C255" t="str">
        <f>LEFT(Данные[[#This Row],[Преприятие]],1)</f>
        <v>П</v>
      </c>
      <c r="D255">
        <v>188</v>
      </c>
      <c r="E255" s="7">
        <v>41655</v>
      </c>
      <c r="F255">
        <f>YEAR(Данные[[#This Row],[Дата сдачи (отчетная)]])</f>
        <v>2014</v>
      </c>
    </row>
    <row r="256" spans="1:6">
      <c r="A256" t="s">
        <v>57</v>
      </c>
      <c r="B256" t="s">
        <v>9</v>
      </c>
      <c r="C256" t="str">
        <f>LEFT(Данные[[#This Row],[Преприятие]],1)</f>
        <v>П</v>
      </c>
      <c r="D256">
        <v>248</v>
      </c>
      <c r="E256" s="7">
        <v>41655</v>
      </c>
      <c r="F256">
        <f>YEAR(Данные[[#This Row],[Дата сдачи (отчетная)]])</f>
        <v>2014</v>
      </c>
    </row>
    <row r="257" spans="1:6">
      <c r="A257" t="s">
        <v>57</v>
      </c>
      <c r="B257" t="s">
        <v>9</v>
      </c>
      <c r="C257" t="str">
        <f>LEFT(Данные[[#This Row],[Преприятие]],1)</f>
        <v>П</v>
      </c>
      <c r="D257">
        <v>170</v>
      </c>
      <c r="E257" s="7">
        <v>41655</v>
      </c>
      <c r="F257">
        <f>YEAR(Данные[[#This Row],[Дата сдачи (отчетная)]])</f>
        <v>2014</v>
      </c>
    </row>
    <row r="258" spans="1:6">
      <c r="A258" t="s">
        <v>63</v>
      </c>
      <c r="B258" t="s">
        <v>9</v>
      </c>
      <c r="C258" t="str">
        <f>LEFT(Данные[[#This Row],[Преприятие]],1)</f>
        <v>П</v>
      </c>
      <c r="D258">
        <v>122.99999999999997</v>
      </c>
      <c r="E258" s="7">
        <v>41655</v>
      </c>
      <c r="F258">
        <f>YEAR(Данные[[#This Row],[Дата сдачи (отчетная)]])</f>
        <v>2014</v>
      </c>
    </row>
    <row r="259" spans="1:6">
      <c r="A259" t="s">
        <v>60</v>
      </c>
      <c r="B259" t="s">
        <v>34</v>
      </c>
      <c r="C259" t="str">
        <f>LEFT(Данные[[#This Row],[Преприятие]],1)</f>
        <v>Э</v>
      </c>
      <c r="D259">
        <v>184</v>
      </c>
      <c r="E259" s="7">
        <v>41655</v>
      </c>
      <c r="F259">
        <f>YEAR(Данные[[#This Row],[Дата сдачи (отчетная)]])</f>
        <v>2014</v>
      </c>
    </row>
    <row r="260" spans="1:6">
      <c r="A260" t="s">
        <v>63</v>
      </c>
      <c r="B260" t="s">
        <v>9</v>
      </c>
      <c r="C260" t="str">
        <f>LEFT(Данные[[#This Row],[Преприятие]],1)</f>
        <v>П</v>
      </c>
      <c r="D260">
        <v>46.999999999999993</v>
      </c>
      <c r="E260" s="7">
        <v>41655</v>
      </c>
      <c r="F260">
        <f>YEAR(Данные[[#This Row],[Дата сдачи (отчетная)]])</f>
        <v>2014</v>
      </c>
    </row>
    <row r="261" spans="1:6">
      <c r="A261" t="s">
        <v>61</v>
      </c>
      <c r="B261" t="s">
        <v>6</v>
      </c>
      <c r="C261" t="str">
        <f>LEFT(Данные[[#This Row],[Преприятие]],1)</f>
        <v>П</v>
      </c>
      <c r="D261">
        <v>30</v>
      </c>
      <c r="E261" s="7">
        <v>41655</v>
      </c>
      <c r="F261">
        <f>YEAR(Данные[[#This Row],[Дата сдачи (отчетная)]])</f>
        <v>2014</v>
      </c>
    </row>
    <row r="262" spans="1:6">
      <c r="A262" t="s">
        <v>61</v>
      </c>
      <c r="B262" t="s">
        <v>6</v>
      </c>
      <c r="C262" t="str">
        <f>LEFT(Данные[[#This Row],[Преприятие]],1)</f>
        <v>П</v>
      </c>
      <c r="D262">
        <v>63.000000000000014</v>
      </c>
      <c r="E262" s="7">
        <v>41655</v>
      </c>
      <c r="F262">
        <f>YEAR(Данные[[#This Row],[Дата сдачи (отчетная)]])</f>
        <v>2014</v>
      </c>
    </row>
    <row r="263" spans="1:6">
      <c r="A263" t="s">
        <v>61</v>
      </c>
      <c r="B263" t="s">
        <v>6</v>
      </c>
      <c r="C263" t="str">
        <f>LEFT(Данные[[#This Row],[Преприятие]],1)</f>
        <v>П</v>
      </c>
      <c r="D263">
        <v>20</v>
      </c>
      <c r="E263" s="7">
        <v>41655</v>
      </c>
      <c r="F263">
        <f>YEAR(Данные[[#This Row],[Дата сдачи (отчетная)]])</f>
        <v>2014</v>
      </c>
    </row>
    <row r="264" spans="1:6">
      <c r="A264" t="s">
        <v>61</v>
      </c>
      <c r="B264" t="s">
        <v>6</v>
      </c>
      <c r="C264" t="str">
        <f>LEFT(Данные[[#This Row],[Преприятие]],1)</f>
        <v>П</v>
      </c>
      <c r="D264">
        <v>8</v>
      </c>
      <c r="E264" s="7">
        <v>41655</v>
      </c>
      <c r="F264">
        <f>YEAR(Данные[[#This Row],[Дата сдачи (отчетная)]])</f>
        <v>2014</v>
      </c>
    </row>
    <row r="265" spans="1:6">
      <c r="A265" t="s">
        <v>61</v>
      </c>
      <c r="B265" t="s">
        <v>6</v>
      </c>
      <c r="C265" t="str">
        <f>LEFT(Данные[[#This Row],[Преприятие]],1)</f>
        <v>П</v>
      </c>
      <c r="D265">
        <v>0</v>
      </c>
      <c r="E265" s="7">
        <v>41655</v>
      </c>
      <c r="F265">
        <f>YEAR(Данные[[#This Row],[Дата сдачи (отчетная)]])</f>
        <v>2014</v>
      </c>
    </row>
    <row r="266" spans="1:6">
      <c r="A266" t="s">
        <v>61</v>
      </c>
      <c r="B266" t="s">
        <v>6</v>
      </c>
      <c r="C266" t="str">
        <f>LEFT(Данные[[#This Row],[Преприятие]],1)</f>
        <v>П</v>
      </c>
      <c r="D266">
        <v>0</v>
      </c>
      <c r="E266" s="7">
        <v>41655</v>
      </c>
      <c r="F266">
        <f>YEAR(Данные[[#This Row],[Дата сдачи (отчетная)]])</f>
        <v>2014</v>
      </c>
    </row>
    <row r="267" spans="1:6">
      <c r="A267" t="s">
        <v>63</v>
      </c>
      <c r="B267" t="s">
        <v>35</v>
      </c>
      <c r="C267" t="str">
        <f>LEFT(Данные[[#This Row],[Преприятие]],1)</f>
        <v>П</v>
      </c>
      <c r="D267">
        <v>149</v>
      </c>
      <c r="E267" s="7">
        <v>41655</v>
      </c>
      <c r="F267">
        <f>YEAR(Данные[[#This Row],[Дата сдачи (отчетная)]])</f>
        <v>2014</v>
      </c>
    </row>
    <row r="268" spans="1:6">
      <c r="A268" t="s">
        <v>61</v>
      </c>
      <c r="B268" t="s">
        <v>7</v>
      </c>
      <c r="C268" t="str">
        <f>LEFT(Данные[[#This Row],[Преприятие]],1)</f>
        <v>П</v>
      </c>
      <c r="D268">
        <v>30.999999999999996</v>
      </c>
      <c r="E268" s="7">
        <v>41655</v>
      </c>
      <c r="F268">
        <f>YEAR(Данные[[#This Row],[Дата сдачи (отчетная)]])</f>
        <v>2014</v>
      </c>
    </row>
    <row r="269" spans="1:6">
      <c r="A269" t="s">
        <v>61</v>
      </c>
      <c r="B269" t="s">
        <v>7</v>
      </c>
      <c r="C269" t="str">
        <f>LEFT(Данные[[#This Row],[Преприятие]],1)</f>
        <v>П</v>
      </c>
      <c r="D269">
        <v>20.999999999999996</v>
      </c>
      <c r="E269" s="7">
        <v>41655</v>
      </c>
      <c r="F269">
        <f>YEAR(Данные[[#This Row],[Дата сдачи (отчетная)]])</f>
        <v>2014</v>
      </c>
    </row>
    <row r="270" spans="1:6">
      <c r="A270" t="s">
        <v>55</v>
      </c>
      <c r="B270" t="s">
        <v>11</v>
      </c>
      <c r="C270" t="str">
        <f>LEFT(Данные[[#This Row],[Преприятие]],1)</f>
        <v>П</v>
      </c>
      <c r="D270">
        <v>51</v>
      </c>
      <c r="E270" s="7">
        <v>41655</v>
      </c>
      <c r="F270">
        <f>YEAR(Данные[[#This Row],[Дата сдачи (отчетная)]])</f>
        <v>2014</v>
      </c>
    </row>
    <row r="271" spans="1:6">
      <c r="A271" t="s">
        <v>55</v>
      </c>
      <c r="B271" t="s">
        <v>11</v>
      </c>
      <c r="C271" t="str">
        <f>LEFT(Данные[[#This Row],[Преприятие]],1)</f>
        <v>П</v>
      </c>
      <c r="D271">
        <v>115</v>
      </c>
      <c r="E271" s="7">
        <v>41655</v>
      </c>
      <c r="F271">
        <f>YEAR(Данные[[#This Row],[Дата сдачи (отчетная)]])</f>
        <v>2014</v>
      </c>
    </row>
    <row r="272" spans="1:6">
      <c r="A272" t="s">
        <v>55</v>
      </c>
      <c r="B272" t="s">
        <v>11</v>
      </c>
      <c r="C272" t="str">
        <f>LEFT(Данные[[#This Row],[Преприятие]],1)</f>
        <v>П</v>
      </c>
      <c r="D272">
        <v>24</v>
      </c>
      <c r="E272" s="7">
        <v>41655</v>
      </c>
      <c r="F272">
        <f>YEAR(Данные[[#This Row],[Дата сдачи (отчетная)]])</f>
        <v>2014</v>
      </c>
    </row>
    <row r="273" spans="1:6">
      <c r="A273" t="s">
        <v>55</v>
      </c>
      <c r="B273" t="s">
        <v>11</v>
      </c>
      <c r="C273" t="str">
        <f>LEFT(Данные[[#This Row],[Преприятие]],1)</f>
        <v>П</v>
      </c>
      <c r="D273">
        <v>145</v>
      </c>
      <c r="E273" s="7">
        <v>41655</v>
      </c>
      <c r="F273">
        <f>YEAR(Данные[[#This Row],[Дата сдачи (отчетная)]])</f>
        <v>2014</v>
      </c>
    </row>
    <row r="274" spans="1:6">
      <c r="A274" t="s">
        <v>58</v>
      </c>
      <c r="B274" t="s">
        <v>11</v>
      </c>
      <c r="C274" t="str">
        <f>LEFT(Данные[[#This Row],[Преприятие]],1)</f>
        <v>П</v>
      </c>
      <c r="D274">
        <v>23</v>
      </c>
      <c r="E274" s="7">
        <v>41655</v>
      </c>
      <c r="F274">
        <f>YEAR(Данные[[#This Row],[Дата сдачи (отчетная)]])</f>
        <v>2014</v>
      </c>
    </row>
    <row r="275" spans="1:6">
      <c r="A275" t="s">
        <v>61</v>
      </c>
      <c r="B275" t="s">
        <v>26</v>
      </c>
      <c r="C275" t="str">
        <f>LEFT(Данные[[#This Row],[Преприятие]],1)</f>
        <v>П</v>
      </c>
      <c r="D275">
        <v>0</v>
      </c>
      <c r="E275" s="7">
        <v>41655</v>
      </c>
      <c r="F275">
        <f>YEAR(Данные[[#This Row],[Дата сдачи (отчетная)]])</f>
        <v>2014</v>
      </c>
    </row>
    <row r="276" spans="1:6">
      <c r="A276" t="s">
        <v>58</v>
      </c>
      <c r="B276" t="s">
        <v>11</v>
      </c>
      <c r="C276" t="str">
        <f>LEFT(Данные[[#This Row],[Преприятие]],1)</f>
        <v>П</v>
      </c>
      <c r="D276">
        <v>143.99999999999997</v>
      </c>
      <c r="E276" s="7">
        <v>41655</v>
      </c>
      <c r="F276">
        <f>YEAR(Данные[[#This Row],[Дата сдачи (отчетная)]])</f>
        <v>2014</v>
      </c>
    </row>
    <row r="277" spans="1:6">
      <c r="A277" t="s">
        <v>58</v>
      </c>
      <c r="B277" t="s">
        <v>11</v>
      </c>
      <c r="C277" t="str">
        <f>LEFT(Данные[[#This Row],[Преприятие]],1)</f>
        <v>П</v>
      </c>
      <c r="D277">
        <v>47</v>
      </c>
      <c r="E277" s="7">
        <v>41655</v>
      </c>
      <c r="F277">
        <f>YEAR(Данные[[#This Row],[Дата сдачи (отчетная)]])</f>
        <v>2014</v>
      </c>
    </row>
    <row r="278" spans="1:6">
      <c r="A278" t="s">
        <v>61</v>
      </c>
      <c r="B278" t="s">
        <v>6</v>
      </c>
      <c r="C278" t="str">
        <f>LEFT(Данные[[#This Row],[Преприятие]],1)</f>
        <v>П</v>
      </c>
      <c r="D278">
        <v>16</v>
      </c>
      <c r="E278" s="7">
        <v>41655</v>
      </c>
      <c r="F278">
        <f>YEAR(Данные[[#This Row],[Дата сдачи (отчетная)]])</f>
        <v>2014</v>
      </c>
    </row>
    <row r="279" spans="1:6">
      <c r="A279" t="s">
        <v>61</v>
      </c>
      <c r="B279" t="s">
        <v>9</v>
      </c>
      <c r="C279" t="str">
        <f>LEFT(Данные[[#This Row],[Преприятие]],1)</f>
        <v>П</v>
      </c>
      <c r="D279">
        <v>20</v>
      </c>
      <c r="E279" s="7">
        <v>41655</v>
      </c>
      <c r="F279">
        <f>YEAR(Данные[[#This Row],[Дата сдачи (отчетная)]])</f>
        <v>2014</v>
      </c>
    </row>
    <row r="280" spans="1:6">
      <c r="A280" t="s">
        <v>63</v>
      </c>
      <c r="B280" t="s">
        <v>9</v>
      </c>
      <c r="C280" t="str">
        <f>LEFT(Данные[[#This Row],[Преприятие]],1)</f>
        <v>П</v>
      </c>
      <c r="D280">
        <v>66</v>
      </c>
      <c r="E280" s="7">
        <v>41655</v>
      </c>
      <c r="F280">
        <f>YEAR(Данные[[#This Row],[Дата сдачи (отчетная)]])</f>
        <v>2014</v>
      </c>
    </row>
    <row r="281" spans="1:6">
      <c r="A281" t="s">
        <v>61</v>
      </c>
      <c r="B281" t="s">
        <v>7</v>
      </c>
      <c r="C281" t="str">
        <f>LEFT(Данные[[#This Row],[Преприятие]],1)</f>
        <v>П</v>
      </c>
      <c r="D281">
        <v>13</v>
      </c>
      <c r="E281" s="7">
        <v>41655</v>
      </c>
      <c r="F281">
        <f>YEAR(Данные[[#This Row],[Дата сдачи (отчетная)]])</f>
        <v>2014</v>
      </c>
    </row>
    <row r="282" spans="1:6">
      <c r="A282" t="s">
        <v>61</v>
      </c>
      <c r="B282" t="s">
        <v>7</v>
      </c>
      <c r="C282" t="str">
        <f>LEFT(Данные[[#This Row],[Преприятие]],1)</f>
        <v>П</v>
      </c>
      <c r="D282">
        <v>11</v>
      </c>
      <c r="E282" s="7">
        <v>41655</v>
      </c>
      <c r="F282">
        <f>YEAR(Данные[[#This Row],[Дата сдачи (отчетная)]])</f>
        <v>2014</v>
      </c>
    </row>
    <row r="283" spans="1:6">
      <c r="A283" t="s">
        <v>61</v>
      </c>
      <c r="B283" t="s">
        <v>7</v>
      </c>
      <c r="C283" t="str">
        <f>LEFT(Данные[[#This Row],[Преприятие]],1)</f>
        <v>П</v>
      </c>
      <c r="D283">
        <v>0</v>
      </c>
      <c r="E283" s="7">
        <v>41655</v>
      </c>
      <c r="F283">
        <f>YEAR(Данные[[#This Row],[Дата сдачи (отчетная)]])</f>
        <v>2014</v>
      </c>
    </row>
    <row r="284" spans="1:6">
      <c r="A284" t="s">
        <v>61</v>
      </c>
      <c r="B284" t="s">
        <v>7</v>
      </c>
      <c r="C284" t="str">
        <f>LEFT(Данные[[#This Row],[Преприятие]],1)</f>
        <v>П</v>
      </c>
      <c r="D284">
        <v>22</v>
      </c>
      <c r="E284" s="7">
        <v>41655</v>
      </c>
      <c r="F284">
        <f>YEAR(Данные[[#This Row],[Дата сдачи (отчетная)]])</f>
        <v>2014</v>
      </c>
    </row>
    <row r="285" spans="1:6">
      <c r="A285" t="s">
        <v>61</v>
      </c>
      <c r="B285" t="s">
        <v>7</v>
      </c>
      <c r="C285" t="str">
        <f>LEFT(Данные[[#This Row],[Преприятие]],1)</f>
        <v>П</v>
      </c>
      <c r="D285">
        <v>11</v>
      </c>
      <c r="E285" s="7">
        <v>41655</v>
      </c>
      <c r="F285">
        <f>YEAR(Данные[[#This Row],[Дата сдачи (отчетная)]])</f>
        <v>2014</v>
      </c>
    </row>
    <row r="286" spans="1:6">
      <c r="A286" t="s">
        <v>61</v>
      </c>
      <c r="B286" t="s">
        <v>7</v>
      </c>
      <c r="C286" t="str">
        <f>LEFT(Данные[[#This Row],[Преприятие]],1)</f>
        <v>П</v>
      </c>
      <c r="D286">
        <v>10</v>
      </c>
      <c r="E286" s="7">
        <v>41655</v>
      </c>
      <c r="F286">
        <f>YEAR(Данные[[#This Row],[Дата сдачи (отчетная)]])</f>
        <v>2014</v>
      </c>
    </row>
    <row r="287" spans="1:6">
      <c r="A287" t="s">
        <v>61</v>
      </c>
      <c r="B287" t="s">
        <v>10</v>
      </c>
      <c r="C287" t="str">
        <f>LEFT(Данные[[#This Row],[Преприятие]],1)</f>
        <v>П</v>
      </c>
      <c r="D287">
        <v>0</v>
      </c>
      <c r="E287" s="7">
        <v>41655</v>
      </c>
      <c r="F287">
        <f>YEAR(Данные[[#This Row],[Дата сдачи (отчетная)]])</f>
        <v>2014</v>
      </c>
    </row>
    <row r="288" spans="1:6">
      <c r="A288" t="s">
        <v>61</v>
      </c>
      <c r="B288" t="s">
        <v>7</v>
      </c>
      <c r="C288" t="str">
        <f>LEFT(Данные[[#This Row],[Преприятие]],1)</f>
        <v>П</v>
      </c>
      <c r="D288">
        <v>26</v>
      </c>
      <c r="E288" s="7">
        <v>41655</v>
      </c>
      <c r="F288">
        <f>YEAR(Данные[[#This Row],[Дата сдачи (отчетная)]])</f>
        <v>2014</v>
      </c>
    </row>
    <row r="289" spans="1:6">
      <c r="A289" t="s">
        <v>61</v>
      </c>
      <c r="B289" t="s">
        <v>6</v>
      </c>
      <c r="C289" t="str">
        <f>LEFT(Данные[[#This Row],[Преприятие]],1)</f>
        <v>П</v>
      </c>
      <c r="D289">
        <v>32</v>
      </c>
      <c r="E289" s="7">
        <v>41655</v>
      </c>
      <c r="F289">
        <f>YEAR(Данные[[#This Row],[Дата сдачи (отчетная)]])</f>
        <v>2014</v>
      </c>
    </row>
    <row r="290" spans="1:6">
      <c r="A290" t="s">
        <v>61</v>
      </c>
      <c r="B290" t="s">
        <v>9</v>
      </c>
      <c r="C290" t="str">
        <f>LEFT(Данные[[#This Row],[Преприятие]],1)</f>
        <v>П</v>
      </c>
      <c r="D290">
        <v>15</v>
      </c>
      <c r="E290" s="7">
        <v>41655</v>
      </c>
      <c r="F290">
        <f>YEAR(Данные[[#This Row],[Дата сдачи (отчетная)]])</f>
        <v>2014</v>
      </c>
    </row>
    <row r="291" spans="1:6">
      <c r="A291" t="s">
        <v>63</v>
      </c>
      <c r="B291" t="s">
        <v>19</v>
      </c>
      <c r="C291" t="str">
        <f>LEFT(Данные[[#This Row],[Преприятие]],1)</f>
        <v>П</v>
      </c>
      <c r="D291">
        <v>208.99999999999997</v>
      </c>
      <c r="E291" s="7">
        <v>41655</v>
      </c>
      <c r="F291">
        <f>YEAR(Данные[[#This Row],[Дата сдачи (отчетная)]])</f>
        <v>2014</v>
      </c>
    </row>
    <row r="292" spans="1:6">
      <c r="A292" t="s">
        <v>61</v>
      </c>
      <c r="B292" t="s">
        <v>20</v>
      </c>
      <c r="C292" t="str">
        <f>LEFT(Данные[[#This Row],[Преприятие]],1)</f>
        <v>П</v>
      </c>
      <c r="D292">
        <v>51</v>
      </c>
      <c r="E292" s="7">
        <v>41655</v>
      </c>
      <c r="F292">
        <f>YEAR(Данные[[#This Row],[Дата сдачи (отчетная)]])</f>
        <v>2014</v>
      </c>
    </row>
    <row r="293" spans="1:6">
      <c r="A293" t="s">
        <v>63</v>
      </c>
      <c r="B293" t="s">
        <v>19</v>
      </c>
      <c r="C293" t="str">
        <f>LEFT(Данные[[#This Row],[Преприятие]],1)</f>
        <v>П</v>
      </c>
      <c r="D293">
        <v>130.00000000000003</v>
      </c>
      <c r="E293" s="7">
        <v>41655</v>
      </c>
      <c r="F293">
        <f>YEAR(Данные[[#This Row],[Дата сдачи (отчетная)]])</f>
        <v>2014</v>
      </c>
    </row>
    <row r="294" spans="1:6">
      <c r="A294" t="s">
        <v>63</v>
      </c>
      <c r="B294" t="s">
        <v>19</v>
      </c>
      <c r="C294" t="str">
        <f>LEFT(Данные[[#This Row],[Преприятие]],1)</f>
        <v>П</v>
      </c>
      <c r="D294">
        <v>34</v>
      </c>
      <c r="E294" s="7">
        <v>41655</v>
      </c>
      <c r="F294">
        <f>YEAR(Данные[[#This Row],[Дата сдачи (отчетная)]])</f>
        <v>2014</v>
      </c>
    </row>
    <row r="295" spans="1:6">
      <c r="A295" t="s">
        <v>63</v>
      </c>
      <c r="B295" t="s">
        <v>19</v>
      </c>
      <c r="C295" t="str">
        <f>LEFT(Данные[[#This Row],[Преприятие]],1)</f>
        <v>П</v>
      </c>
      <c r="D295">
        <v>82</v>
      </c>
      <c r="E295" s="7">
        <v>41655</v>
      </c>
      <c r="F295">
        <f>YEAR(Данные[[#This Row],[Дата сдачи (отчетная)]])</f>
        <v>2014</v>
      </c>
    </row>
    <row r="296" spans="1:6">
      <c r="A296" t="s">
        <v>63</v>
      </c>
      <c r="B296" t="s">
        <v>19</v>
      </c>
      <c r="C296" t="str">
        <f>LEFT(Данные[[#This Row],[Преприятие]],1)</f>
        <v>П</v>
      </c>
      <c r="D296">
        <v>49.000000000000007</v>
      </c>
      <c r="E296" s="7">
        <v>41655</v>
      </c>
      <c r="F296">
        <f>YEAR(Данные[[#This Row],[Дата сдачи (отчетная)]])</f>
        <v>2014</v>
      </c>
    </row>
    <row r="297" spans="1:6">
      <c r="A297" t="s">
        <v>63</v>
      </c>
      <c r="B297" t="s">
        <v>19</v>
      </c>
      <c r="C297" t="str">
        <f>LEFT(Данные[[#This Row],[Преприятие]],1)</f>
        <v>П</v>
      </c>
      <c r="D297">
        <v>192</v>
      </c>
      <c r="E297" s="7">
        <v>41655</v>
      </c>
      <c r="F297">
        <f>YEAR(Данные[[#This Row],[Дата сдачи (отчетная)]])</f>
        <v>2014</v>
      </c>
    </row>
    <row r="298" spans="1:6">
      <c r="A298" t="s">
        <v>63</v>
      </c>
      <c r="B298" t="s">
        <v>19</v>
      </c>
      <c r="C298" t="str">
        <f>LEFT(Данные[[#This Row],[Преприятие]],1)</f>
        <v>П</v>
      </c>
      <c r="D298">
        <v>96</v>
      </c>
      <c r="E298" s="7">
        <v>41655</v>
      </c>
      <c r="F298">
        <f>YEAR(Данные[[#This Row],[Дата сдачи (отчетная)]])</f>
        <v>2014</v>
      </c>
    </row>
    <row r="299" spans="1:6">
      <c r="A299" t="s">
        <v>63</v>
      </c>
      <c r="B299" t="s">
        <v>19</v>
      </c>
      <c r="C299" t="str">
        <f>LEFT(Данные[[#This Row],[Преприятие]],1)</f>
        <v>П</v>
      </c>
      <c r="D299">
        <v>107.00000000000001</v>
      </c>
      <c r="E299" s="7">
        <v>41655</v>
      </c>
      <c r="F299">
        <f>YEAR(Данные[[#This Row],[Дата сдачи (отчетная)]])</f>
        <v>2014</v>
      </c>
    </row>
    <row r="300" spans="1:6">
      <c r="A300" t="s">
        <v>63</v>
      </c>
      <c r="B300" t="s">
        <v>19</v>
      </c>
      <c r="C300" t="str">
        <f>LEFT(Данные[[#This Row],[Преприятие]],1)</f>
        <v>П</v>
      </c>
      <c r="D300">
        <v>80.999999999999986</v>
      </c>
      <c r="E300" s="7">
        <v>41655</v>
      </c>
      <c r="F300">
        <f>YEAR(Данные[[#This Row],[Дата сдачи (отчетная)]])</f>
        <v>2014</v>
      </c>
    </row>
    <row r="301" spans="1:6">
      <c r="A301" t="s">
        <v>63</v>
      </c>
      <c r="B301" t="s">
        <v>19</v>
      </c>
      <c r="C301" t="str">
        <f>LEFT(Данные[[#This Row],[Преприятие]],1)</f>
        <v>П</v>
      </c>
      <c r="D301">
        <v>35</v>
      </c>
      <c r="E301" s="7">
        <v>41655</v>
      </c>
      <c r="F301">
        <f>YEAR(Данные[[#This Row],[Дата сдачи (отчетная)]])</f>
        <v>2014</v>
      </c>
    </row>
    <row r="302" spans="1:6">
      <c r="A302" t="s">
        <v>63</v>
      </c>
      <c r="B302" t="s">
        <v>19</v>
      </c>
      <c r="C302" t="str">
        <f>LEFT(Данные[[#This Row],[Преприятие]],1)</f>
        <v>П</v>
      </c>
      <c r="D302">
        <v>30</v>
      </c>
      <c r="E302" s="7">
        <v>41655</v>
      </c>
      <c r="F302">
        <f>YEAR(Данные[[#This Row],[Дата сдачи (отчетная)]])</f>
        <v>2014</v>
      </c>
    </row>
    <row r="303" spans="1:6">
      <c r="A303" t="s">
        <v>63</v>
      </c>
      <c r="B303" t="s">
        <v>19</v>
      </c>
      <c r="C303" t="str">
        <f>LEFT(Данные[[#This Row],[Преприятие]],1)</f>
        <v>П</v>
      </c>
      <c r="D303">
        <v>137</v>
      </c>
      <c r="E303" s="7">
        <v>41655</v>
      </c>
      <c r="F303">
        <f>YEAR(Данные[[#This Row],[Дата сдачи (отчетная)]])</f>
        <v>2014</v>
      </c>
    </row>
    <row r="304" spans="1:6">
      <c r="A304" t="s">
        <v>63</v>
      </c>
      <c r="B304" t="s">
        <v>19</v>
      </c>
      <c r="C304" t="str">
        <f>LEFT(Данные[[#This Row],[Преприятие]],1)</f>
        <v>П</v>
      </c>
      <c r="D304">
        <v>145</v>
      </c>
      <c r="E304" s="7">
        <v>41655</v>
      </c>
      <c r="F304">
        <f>YEAR(Данные[[#This Row],[Дата сдачи (отчетная)]])</f>
        <v>2014</v>
      </c>
    </row>
    <row r="305" spans="1:6">
      <c r="A305" t="s">
        <v>63</v>
      </c>
      <c r="B305" t="s">
        <v>19</v>
      </c>
      <c r="C305" t="str">
        <f>LEFT(Данные[[#This Row],[Преприятие]],1)</f>
        <v>П</v>
      </c>
      <c r="D305">
        <v>211.99999999999997</v>
      </c>
      <c r="E305" s="7">
        <v>41655</v>
      </c>
      <c r="F305">
        <f>YEAR(Данные[[#This Row],[Дата сдачи (отчетная)]])</f>
        <v>2014</v>
      </c>
    </row>
    <row r="306" spans="1:6">
      <c r="A306" t="s">
        <v>63</v>
      </c>
      <c r="B306" t="s">
        <v>19</v>
      </c>
      <c r="C306" t="str">
        <f>LEFT(Данные[[#This Row],[Преприятие]],1)</f>
        <v>П</v>
      </c>
      <c r="D306">
        <v>114.99999999999999</v>
      </c>
      <c r="E306" s="7">
        <v>41655</v>
      </c>
      <c r="F306">
        <f>YEAR(Данные[[#This Row],[Дата сдачи (отчетная)]])</f>
        <v>2014</v>
      </c>
    </row>
    <row r="307" spans="1:6">
      <c r="A307" t="s">
        <v>61</v>
      </c>
      <c r="B307" t="s">
        <v>20</v>
      </c>
      <c r="C307" t="str">
        <f>LEFT(Данные[[#This Row],[Преприятие]],1)</f>
        <v>П</v>
      </c>
      <c r="D307">
        <v>31</v>
      </c>
      <c r="E307" s="7">
        <v>41655</v>
      </c>
      <c r="F307">
        <f>YEAR(Данные[[#This Row],[Дата сдачи (отчетная)]])</f>
        <v>2014</v>
      </c>
    </row>
    <row r="308" spans="1:6">
      <c r="A308" t="s">
        <v>63</v>
      </c>
      <c r="B308" t="s">
        <v>19</v>
      </c>
      <c r="C308" t="str">
        <f>LEFT(Данные[[#This Row],[Преприятие]],1)</f>
        <v>П</v>
      </c>
      <c r="D308">
        <v>82</v>
      </c>
      <c r="E308" s="7">
        <v>41655</v>
      </c>
      <c r="F308">
        <f>YEAR(Данные[[#This Row],[Дата сдачи (отчетная)]])</f>
        <v>2014</v>
      </c>
    </row>
    <row r="309" spans="1:6">
      <c r="A309" t="s">
        <v>61</v>
      </c>
      <c r="B309" t="s">
        <v>36</v>
      </c>
      <c r="C309" t="str">
        <f>LEFT(Данные[[#This Row],[Преприятие]],1)</f>
        <v>П</v>
      </c>
      <c r="D309">
        <v>11</v>
      </c>
      <c r="E309" s="7">
        <v>41655</v>
      </c>
      <c r="F309">
        <f>YEAR(Данные[[#This Row],[Дата сдачи (отчетная)]])</f>
        <v>2014</v>
      </c>
    </row>
    <row r="310" spans="1:6">
      <c r="A310" t="s">
        <v>61</v>
      </c>
      <c r="B310" t="s">
        <v>20</v>
      </c>
      <c r="C310" t="str">
        <f>LEFT(Данные[[#This Row],[Преприятие]],1)</f>
        <v>П</v>
      </c>
      <c r="D310">
        <v>23</v>
      </c>
      <c r="E310" s="7">
        <v>41655</v>
      </c>
      <c r="F310">
        <f>YEAR(Данные[[#This Row],[Дата сдачи (отчетная)]])</f>
        <v>2014</v>
      </c>
    </row>
    <row r="311" spans="1:6">
      <c r="A311" t="s">
        <v>63</v>
      </c>
      <c r="B311" t="s">
        <v>19</v>
      </c>
      <c r="C311" t="str">
        <f>LEFT(Данные[[#This Row],[Преприятие]],1)</f>
        <v>П</v>
      </c>
      <c r="D311">
        <v>106</v>
      </c>
      <c r="E311" s="7">
        <v>41655</v>
      </c>
      <c r="F311">
        <f>YEAR(Данные[[#This Row],[Дата сдачи (отчетная)]])</f>
        <v>2014</v>
      </c>
    </row>
    <row r="312" spans="1:6">
      <c r="A312" t="s">
        <v>61</v>
      </c>
      <c r="B312" t="s">
        <v>20</v>
      </c>
      <c r="C312" t="str">
        <f>LEFT(Данные[[#This Row],[Преприятие]],1)</f>
        <v>П</v>
      </c>
      <c r="D312">
        <v>46</v>
      </c>
      <c r="E312" s="7">
        <v>41655</v>
      </c>
      <c r="F312">
        <f>YEAR(Данные[[#This Row],[Дата сдачи (отчетная)]])</f>
        <v>2014</v>
      </c>
    </row>
    <row r="313" spans="1:6">
      <c r="A313" t="s">
        <v>63</v>
      </c>
      <c r="B313" t="s">
        <v>19</v>
      </c>
      <c r="C313" t="str">
        <f>LEFT(Данные[[#This Row],[Преприятие]],1)</f>
        <v>П</v>
      </c>
      <c r="D313">
        <v>166</v>
      </c>
      <c r="E313" s="7">
        <v>41655</v>
      </c>
      <c r="F313">
        <f>YEAR(Данные[[#This Row],[Дата сдачи (отчетная)]])</f>
        <v>2014</v>
      </c>
    </row>
    <row r="314" spans="1:6">
      <c r="A314" t="s">
        <v>63</v>
      </c>
      <c r="B314" t="s">
        <v>19</v>
      </c>
      <c r="C314" t="str">
        <f>LEFT(Данные[[#This Row],[Преприятие]],1)</f>
        <v>П</v>
      </c>
      <c r="D314">
        <v>84.000000000000014</v>
      </c>
      <c r="E314" s="7">
        <v>41655</v>
      </c>
      <c r="F314">
        <f>YEAR(Данные[[#This Row],[Дата сдачи (отчетная)]])</f>
        <v>2014</v>
      </c>
    </row>
    <row r="315" spans="1:6">
      <c r="A315" t="s">
        <v>55</v>
      </c>
      <c r="B315" t="s">
        <v>35</v>
      </c>
      <c r="C315" t="str">
        <f>LEFT(Данные[[#This Row],[Преприятие]],1)</f>
        <v>П</v>
      </c>
      <c r="D315">
        <v>48</v>
      </c>
      <c r="E315" s="7">
        <v>41655</v>
      </c>
      <c r="F315">
        <f>YEAR(Данные[[#This Row],[Дата сдачи (отчетная)]])</f>
        <v>2014</v>
      </c>
    </row>
    <row r="316" spans="1:6">
      <c r="A316" t="s">
        <v>61</v>
      </c>
      <c r="B316" t="s">
        <v>9</v>
      </c>
      <c r="C316" t="str">
        <f>LEFT(Данные[[#This Row],[Преприятие]],1)</f>
        <v>П</v>
      </c>
      <c r="D316">
        <v>18</v>
      </c>
      <c r="E316" s="7">
        <v>41655</v>
      </c>
      <c r="F316">
        <f>YEAR(Данные[[#This Row],[Дата сдачи (отчетная)]])</f>
        <v>2014</v>
      </c>
    </row>
    <row r="317" spans="1:6">
      <c r="A317" t="s">
        <v>48</v>
      </c>
      <c r="B317" t="s">
        <v>8</v>
      </c>
      <c r="C317" t="str">
        <f>LEFT(Данные[[#This Row],[Преприятие]],1)</f>
        <v>В</v>
      </c>
      <c r="D317">
        <v>294</v>
      </c>
      <c r="E317" s="7">
        <v>41655</v>
      </c>
      <c r="F317">
        <f>YEAR(Данные[[#This Row],[Дата сдачи (отчетная)]])</f>
        <v>2014</v>
      </c>
    </row>
    <row r="318" spans="1:6">
      <c r="A318" t="s">
        <v>48</v>
      </c>
      <c r="B318" t="s">
        <v>8</v>
      </c>
      <c r="C318" t="str">
        <f>LEFT(Данные[[#This Row],[Преприятие]],1)</f>
        <v>В</v>
      </c>
      <c r="D318">
        <v>169.00000000000003</v>
      </c>
      <c r="E318" s="7">
        <v>41655</v>
      </c>
      <c r="F318">
        <f>YEAR(Данные[[#This Row],[Дата сдачи (отчетная)]])</f>
        <v>2014</v>
      </c>
    </row>
    <row r="319" spans="1:6">
      <c r="A319" t="s">
        <v>48</v>
      </c>
      <c r="B319" t="s">
        <v>8</v>
      </c>
      <c r="C319" t="str">
        <f>LEFT(Данные[[#This Row],[Преприятие]],1)</f>
        <v>В</v>
      </c>
      <c r="D319">
        <v>165</v>
      </c>
      <c r="E319" s="7">
        <v>41655</v>
      </c>
      <c r="F319">
        <f>YEAR(Данные[[#This Row],[Дата сдачи (отчетная)]])</f>
        <v>2014</v>
      </c>
    </row>
    <row r="320" spans="1:6">
      <c r="A320" t="s">
        <v>48</v>
      </c>
      <c r="B320" t="s">
        <v>8</v>
      </c>
      <c r="C320" t="str">
        <f>LEFT(Данные[[#This Row],[Преприятие]],1)</f>
        <v>В</v>
      </c>
      <c r="D320">
        <v>218</v>
      </c>
      <c r="E320" s="7">
        <v>41655</v>
      </c>
      <c r="F320">
        <f>YEAR(Данные[[#This Row],[Дата сдачи (отчетная)]])</f>
        <v>2014</v>
      </c>
    </row>
    <row r="321" spans="1:6">
      <c r="A321" t="s">
        <v>48</v>
      </c>
      <c r="B321" t="s">
        <v>8</v>
      </c>
      <c r="C321" t="str">
        <f>LEFT(Данные[[#This Row],[Преприятие]],1)</f>
        <v>В</v>
      </c>
      <c r="D321">
        <v>117</v>
      </c>
      <c r="E321" s="7">
        <v>41655</v>
      </c>
      <c r="F321">
        <f>YEAR(Данные[[#This Row],[Дата сдачи (отчетная)]])</f>
        <v>2014</v>
      </c>
    </row>
    <row r="322" spans="1:6">
      <c r="A322" t="s">
        <v>61</v>
      </c>
      <c r="B322" t="s">
        <v>6</v>
      </c>
      <c r="C322" t="str">
        <f>LEFT(Данные[[#This Row],[Преприятие]],1)</f>
        <v>П</v>
      </c>
      <c r="D322">
        <v>5</v>
      </c>
      <c r="E322" s="7">
        <v>41655</v>
      </c>
      <c r="F322">
        <f>YEAR(Данные[[#This Row],[Дата сдачи (отчетная)]])</f>
        <v>2014</v>
      </c>
    </row>
    <row r="323" spans="1:6">
      <c r="A323" t="s">
        <v>61</v>
      </c>
      <c r="B323" t="s">
        <v>6</v>
      </c>
      <c r="C323" t="str">
        <f>LEFT(Данные[[#This Row],[Преприятие]],1)</f>
        <v>П</v>
      </c>
      <c r="D323">
        <v>5</v>
      </c>
      <c r="E323" s="7">
        <v>41655</v>
      </c>
      <c r="F323">
        <f>YEAR(Данные[[#This Row],[Дата сдачи (отчетная)]])</f>
        <v>2014</v>
      </c>
    </row>
    <row r="324" spans="1:6">
      <c r="A324" t="s">
        <v>61</v>
      </c>
      <c r="B324" t="s">
        <v>20</v>
      </c>
      <c r="C324" t="str">
        <f>LEFT(Данные[[#This Row],[Преприятие]],1)</f>
        <v>П</v>
      </c>
      <c r="D324">
        <v>46</v>
      </c>
      <c r="E324" s="7">
        <v>41655</v>
      </c>
      <c r="F324">
        <f>YEAR(Данные[[#This Row],[Дата сдачи (отчетная)]])</f>
        <v>2014</v>
      </c>
    </row>
    <row r="325" spans="1:6">
      <c r="A325" t="s">
        <v>61</v>
      </c>
      <c r="B325" t="s">
        <v>20</v>
      </c>
      <c r="C325" t="str">
        <f>LEFT(Данные[[#This Row],[Преприятие]],1)</f>
        <v>П</v>
      </c>
      <c r="D325">
        <v>96</v>
      </c>
      <c r="E325" s="7">
        <v>41655</v>
      </c>
      <c r="F325">
        <f>YEAR(Данные[[#This Row],[Дата сдачи (отчетная)]])</f>
        <v>2014</v>
      </c>
    </row>
    <row r="326" spans="1:6">
      <c r="A326" t="s">
        <v>48</v>
      </c>
      <c r="B326" t="s">
        <v>8</v>
      </c>
      <c r="C326" t="str">
        <f>LEFT(Данные[[#This Row],[Преприятие]],1)</f>
        <v>В</v>
      </c>
      <c r="D326">
        <v>249</v>
      </c>
      <c r="E326" s="7">
        <v>41655</v>
      </c>
      <c r="F326">
        <f>YEAR(Данные[[#This Row],[Дата сдачи (отчетная)]])</f>
        <v>2014</v>
      </c>
    </row>
    <row r="327" spans="1:6">
      <c r="A327" t="s">
        <v>48</v>
      </c>
      <c r="B327" t="s">
        <v>8</v>
      </c>
      <c r="C327" t="str">
        <f>LEFT(Данные[[#This Row],[Преприятие]],1)</f>
        <v>В</v>
      </c>
      <c r="D327">
        <v>37</v>
      </c>
      <c r="E327" s="7">
        <v>41655</v>
      </c>
      <c r="F327">
        <f>YEAR(Данные[[#This Row],[Дата сдачи (отчетная)]])</f>
        <v>2014</v>
      </c>
    </row>
    <row r="328" spans="1:6">
      <c r="A328" t="s">
        <v>67</v>
      </c>
      <c r="B328" t="s">
        <v>37</v>
      </c>
      <c r="C328" t="str">
        <f>LEFT(Данные[[#This Row],[Преприятие]],1)</f>
        <v>Ш</v>
      </c>
      <c r="D328">
        <v>44.999999999999993</v>
      </c>
      <c r="E328" s="7">
        <v>41655</v>
      </c>
      <c r="F328">
        <f>YEAR(Данные[[#This Row],[Дата сдачи (отчетная)]])</f>
        <v>2014</v>
      </c>
    </row>
    <row r="329" spans="1:6">
      <c r="A329" t="s">
        <v>66</v>
      </c>
      <c r="B329" t="s">
        <v>38</v>
      </c>
      <c r="C329" t="str">
        <f>LEFT(Данные[[#This Row],[Преприятие]],1)</f>
        <v>Ш</v>
      </c>
      <c r="D329">
        <v>42</v>
      </c>
      <c r="E329" s="7">
        <v>41655</v>
      </c>
      <c r="F329">
        <f>YEAR(Данные[[#This Row],[Дата сдачи (отчетная)]])</f>
        <v>2014</v>
      </c>
    </row>
    <row r="330" spans="1:6">
      <c r="A330" t="s">
        <v>66</v>
      </c>
      <c r="B330" t="s">
        <v>38</v>
      </c>
      <c r="C330" t="str">
        <f>LEFT(Данные[[#This Row],[Преприятие]],1)</f>
        <v>Ш</v>
      </c>
      <c r="D330">
        <v>108.00000000000003</v>
      </c>
      <c r="E330" s="7">
        <v>41655</v>
      </c>
      <c r="F330">
        <f>YEAR(Данные[[#This Row],[Дата сдачи (отчетная)]])</f>
        <v>2014</v>
      </c>
    </row>
    <row r="331" spans="1:6">
      <c r="A331" t="s">
        <v>60</v>
      </c>
      <c r="B331" t="s">
        <v>34</v>
      </c>
      <c r="C331" t="str">
        <f>LEFT(Данные[[#This Row],[Преприятие]],1)</f>
        <v>Э</v>
      </c>
      <c r="D331">
        <v>93.000000000000014</v>
      </c>
      <c r="E331" s="7">
        <v>41655</v>
      </c>
      <c r="F331">
        <f>YEAR(Данные[[#This Row],[Дата сдачи (отчетная)]])</f>
        <v>2014</v>
      </c>
    </row>
    <row r="332" spans="1:6">
      <c r="A332" t="s">
        <v>60</v>
      </c>
      <c r="B332" t="s">
        <v>39</v>
      </c>
      <c r="C332" t="str">
        <f>LEFT(Данные[[#This Row],[Преприятие]],1)</f>
        <v>Э</v>
      </c>
      <c r="D332">
        <v>99</v>
      </c>
      <c r="E332" s="7">
        <v>41655</v>
      </c>
      <c r="F332">
        <f>YEAR(Данные[[#This Row],[Дата сдачи (отчетная)]])</f>
        <v>2014</v>
      </c>
    </row>
    <row r="333" spans="1:6">
      <c r="A333" t="s">
        <v>60</v>
      </c>
      <c r="B333" t="s">
        <v>39</v>
      </c>
      <c r="C333" t="str">
        <f>LEFT(Данные[[#This Row],[Преприятие]],1)</f>
        <v>Э</v>
      </c>
      <c r="D333">
        <v>127</v>
      </c>
      <c r="E333" s="7">
        <v>41655</v>
      </c>
      <c r="F333">
        <f>YEAR(Данные[[#This Row],[Дата сдачи (отчетная)]])</f>
        <v>2014</v>
      </c>
    </row>
    <row r="334" spans="1:6">
      <c r="A334" t="s">
        <v>71</v>
      </c>
      <c r="B334" t="s">
        <v>40</v>
      </c>
      <c r="C334" t="str">
        <f>LEFT(Данные[[#This Row],[Преприятие]],1)</f>
        <v>Э</v>
      </c>
      <c r="D334">
        <v>228</v>
      </c>
      <c r="E334" s="7">
        <v>41655</v>
      </c>
      <c r="F334">
        <f>YEAR(Данные[[#This Row],[Дата сдачи (отчетная)]])</f>
        <v>2014</v>
      </c>
    </row>
    <row r="335" spans="1:6">
      <c r="A335" t="s">
        <v>71</v>
      </c>
      <c r="B335" t="s">
        <v>30</v>
      </c>
      <c r="C335" t="str">
        <f>LEFT(Данные[[#This Row],[Преприятие]],1)</f>
        <v>Э</v>
      </c>
      <c r="D335">
        <v>72</v>
      </c>
      <c r="E335" s="7">
        <v>41655</v>
      </c>
      <c r="F335">
        <f>YEAR(Данные[[#This Row],[Дата сдачи (отчетная)]])</f>
        <v>2014</v>
      </c>
    </row>
    <row r="336" spans="1:6">
      <c r="A336" t="s">
        <v>71</v>
      </c>
      <c r="B336" t="s">
        <v>40</v>
      </c>
      <c r="C336" t="str">
        <f>LEFT(Данные[[#This Row],[Преприятие]],1)</f>
        <v>Э</v>
      </c>
      <c r="D336">
        <v>244.00000000000003</v>
      </c>
      <c r="E336" s="7">
        <v>41655</v>
      </c>
      <c r="F336">
        <f>YEAR(Данные[[#This Row],[Дата сдачи (отчетная)]])</f>
        <v>2014</v>
      </c>
    </row>
    <row r="337" spans="1:6">
      <c r="A337" t="s">
        <v>71</v>
      </c>
      <c r="B337" t="s">
        <v>41</v>
      </c>
      <c r="C337" t="str">
        <f>LEFT(Данные[[#This Row],[Преприятие]],1)</f>
        <v>Э</v>
      </c>
      <c r="D337">
        <v>195.00000000000006</v>
      </c>
      <c r="E337" s="7">
        <v>41655</v>
      </c>
      <c r="F337">
        <f>YEAR(Данные[[#This Row],[Дата сдачи (отчетная)]])</f>
        <v>2014</v>
      </c>
    </row>
    <row r="338" spans="1:6">
      <c r="A338" t="s">
        <v>71</v>
      </c>
      <c r="B338" t="s">
        <v>41</v>
      </c>
      <c r="C338" t="str">
        <f>LEFT(Данные[[#This Row],[Преприятие]],1)</f>
        <v>Э</v>
      </c>
      <c r="D338">
        <v>170</v>
      </c>
      <c r="E338" s="7">
        <v>41655</v>
      </c>
      <c r="F338">
        <f>YEAR(Данные[[#This Row],[Дата сдачи (отчетная)]])</f>
        <v>2014</v>
      </c>
    </row>
    <row r="339" spans="1:6">
      <c r="A339" t="s">
        <v>71</v>
      </c>
      <c r="B339" t="s">
        <v>30</v>
      </c>
      <c r="C339" t="str">
        <f>LEFT(Данные[[#This Row],[Преприятие]],1)</f>
        <v>Э</v>
      </c>
      <c r="D339">
        <v>58</v>
      </c>
      <c r="E339" s="7">
        <v>41655</v>
      </c>
      <c r="F339">
        <f>YEAR(Данные[[#This Row],[Дата сдачи (отчетная)]])</f>
        <v>2014</v>
      </c>
    </row>
    <row r="340" spans="1:6">
      <c r="A340" t="s">
        <v>71</v>
      </c>
      <c r="B340" t="s">
        <v>30</v>
      </c>
      <c r="C340" t="str">
        <f>LEFT(Данные[[#This Row],[Преприятие]],1)</f>
        <v>Э</v>
      </c>
      <c r="D340">
        <v>238.99999999999997</v>
      </c>
      <c r="E340" s="7">
        <v>41655</v>
      </c>
      <c r="F340">
        <f>YEAR(Данные[[#This Row],[Дата сдачи (отчетная)]])</f>
        <v>2014</v>
      </c>
    </row>
    <row r="341" spans="1:6">
      <c r="A341" t="s">
        <v>53</v>
      </c>
      <c r="B341" t="s">
        <v>8</v>
      </c>
      <c r="C341" t="str">
        <f>LEFT(Данные[[#This Row],[Преприятие]],1)</f>
        <v>В</v>
      </c>
      <c r="D341">
        <v>344</v>
      </c>
      <c r="E341" s="7">
        <v>41656</v>
      </c>
      <c r="F341">
        <f>YEAR(Данные[[#This Row],[Дата сдачи (отчетная)]])</f>
        <v>2014</v>
      </c>
    </row>
    <row r="342" spans="1:6">
      <c r="A342" t="s">
        <v>54</v>
      </c>
      <c r="B342" t="s">
        <v>8</v>
      </c>
      <c r="C342" t="str">
        <f>LEFT(Данные[[#This Row],[Преприятие]],1)</f>
        <v>В</v>
      </c>
      <c r="D342">
        <v>68</v>
      </c>
      <c r="E342" s="7">
        <v>41656</v>
      </c>
      <c r="F342">
        <f>YEAR(Данные[[#This Row],[Дата сдачи (отчетная)]])</f>
        <v>2014</v>
      </c>
    </row>
    <row r="343" spans="1:6">
      <c r="A343" t="s">
        <v>51</v>
      </c>
      <c r="B343" t="s">
        <v>8</v>
      </c>
      <c r="C343" t="str">
        <f>LEFT(Данные[[#This Row],[Преприятие]],1)</f>
        <v>В</v>
      </c>
      <c r="D343">
        <v>153</v>
      </c>
      <c r="E343" s="7">
        <v>41656</v>
      </c>
      <c r="F343">
        <f>YEAR(Данные[[#This Row],[Дата сдачи (отчетная)]])</f>
        <v>2014</v>
      </c>
    </row>
    <row r="344" spans="1:6">
      <c r="A344" t="s">
        <v>53</v>
      </c>
      <c r="B344" t="s">
        <v>8</v>
      </c>
      <c r="C344" t="str">
        <f>LEFT(Данные[[#This Row],[Преприятие]],1)</f>
        <v>В</v>
      </c>
      <c r="D344">
        <v>55</v>
      </c>
      <c r="E344" s="7">
        <v>41656</v>
      </c>
      <c r="F344">
        <f>YEAR(Данные[[#This Row],[Дата сдачи (отчетная)]])</f>
        <v>2014</v>
      </c>
    </row>
    <row r="345" spans="1:6">
      <c r="A345" t="s">
        <v>53</v>
      </c>
      <c r="B345" t="s">
        <v>8</v>
      </c>
      <c r="C345" t="str">
        <f>LEFT(Данные[[#This Row],[Преприятие]],1)</f>
        <v>В</v>
      </c>
      <c r="D345">
        <v>234.99999999999994</v>
      </c>
      <c r="E345" s="7">
        <v>41656</v>
      </c>
      <c r="F345">
        <f>YEAR(Данные[[#This Row],[Дата сдачи (отчетная)]])</f>
        <v>2014</v>
      </c>
    </row>
    <row r="346" spans="1:6">
      <c r="A346" t="s">
        <v>48</v>
      </c>
      <c r="B346" t="s">
        <v>8</v>
      </c>
      <c r="C346" t="str">
        <f>LEFT(Данные[[#This Row],[Преприятие]],1)</f>
        <v>В</v>
      </c>
      <c r="D346">
        <v>16</v>
      </c>
      <c r="E346" s="7">
        <v>41656</v>
      </c>
      <c r="F346">
        <f>YEAR(Данные[[#This Row],[Дата сдачи (отчетная)]])</f>
        <v>2014</v>
      </c>
    </row>
    <row r="347" spans="1:6">
      <c r="A347" t="s">
        <v>48</v>
      </c>
      <c r="B347" t="s">
        <v>8</v>
      </c>
      <c r="C347" t="str">
        <f>LEFT(Данные[[#This Row],[Преприятие]],1)</f>
        <v>В</v>
      </c>
      <c r="D347">
        <v>65</v>
      </c>
      <c r="E347" s="7">
        <v>41656</v>
      </c>
      <c r="F347">
        <f>YEAR(Данные[[#This Row],[Дата сдачи (отчетная)]])</f>
        <v>2014</v>
      </c>
    </row>
    <row r="348" spans="1:6">
      <c r="A348" t="s">
        <v>53</v>
      </c>
      <c r="B348" t="s">
        <v>8</v>
      </c>
      <c r="C348" t="str">
        <f>LEFT(Данные[[#This Row],[Преприятие]],1)</f>
        <v>В</v>
      </c>
      <c r="D348">
        <v>235</v>
      </c>
      <c r="E348" s="7">
        <v>41656</v>
      </c>
      <c r="F348">
        <f>YEAR(Данные[[#This Row],[Дата сдачи (отчетная)]])</f>
        <v>2014</v>
      </c>
    </row>
    <row r="349" spans="1:6">
      <c r="A349" t="s">
        <v>53</v>
      </c>
      <c r="B349" t="s">
        <v>8</v>
      </c>
      <c r="C349" t="str">
        <f>LEFT(Данные[[#This Row],[Преприятие]],1)</f>
        <v>В</v>
      </c>
      <c r="D349">
        <v>215</v>
      </c>
      <c r="E349" s="7">
        <v>41656</v>
      </c>
      <c r="F349">
        <f>YEAR(Данные[[#This Row],[Дата сдачи (отчетная)]])</f>
        <v>2014</v>
      </c>
    </row>
    <row r="350" spans="1:6">
      <c r="A350" t="s">
        <v>48</v>
      </c>
      <c r="B350" t="s">
        <v>8</v>
      </c>
      <c r="C350" t="str">
        <f>LEFT(Данные[[#This Row],[Преприятие]],1)</f>
        <v>В</v>
      </c>
      <c r="D350">
        <v>110</v>
      </c>
      <c r="E350" s="7">
        <v>41656</v>
      </c>
      <c r="F350">
        <f>YEAR(Данные[[#This Row],[Дата сдачи (отчетная)]])</f>
        <v>2014</v>
      </c>
    </row>
    <row r="351" spans="1:6">
      <c r="A351" t="s">
        <v>48</v>
      </c>
      <c r="B351" t="s">
        <v>8</v>
      </c>
      <c r="C351" t="str">
        <f>LEFT(Данные[[#This Row],[Преприятие]],1)</f>
        <v>В</v>
      </c>
      <c r="D351">
        <v>40.999999999999993</v>
      </c>
      <c r="E351" s="7">
        <v>41656</v>
      </c>
      <c r="F351">
        <f>YEAR(Данные[[#This Row],[Дата сдачи (отчетная)]])</f>
        <v>2014</v>
      </c>
    </row>
    <row r="352" spans="1:6">
      <c r="A352" t="s">
        <v>48</v>
      </c>
      <c r="B352" t="s">
        <v>8</v>
      </c>
      <c r="C352" t="str">
        <f>LEFT(Данные[[#This Row],[Преприятие]],1)</f>
        <v>В</v>
      </c>
      <c r="D352">
        <v>42</v>
      </c>
      <c r="E352" s="7">
        <v>41656</v>
      </c>
      <c r="F352">
        <f>YEAR(Данные[[#This Row],[Дата сдачи (отчетная)]])</f>
        <v>2014</v>
      </c>
    </row>
    <row r="353" spans="1:6">
      <c r="A353" t="s">
        <v>48</v>
      </c>
      <c r="B353" t="s">
        <v>8</v>
      </c>
      <c r="C353" t="str">
        <f>LEFT(Данные[[#This Row],[Преприятие]],1)</f>
        <v>В</v>
      </c>
      <c r="D353">
        <v>51.000000000000014</v>
      </c>
      <c r="E353" s="7">
        <v>41656</v>
      </c>
      <c r="F353">
        <f>YEAR(Данные[[#This Row],[Дата сдачи (отчетная)]])</f>
        <v>2014</v>
      </c>
    </row>
    <row r="354" spans="1:6">
      <c r="A354" t="s">
        <v>63</v>
      </c>
      <c r="B354" t="s">
        <v>9</v>
      </c>
      <c r="C354" t="str">
        <f>LEFT(Данные[[#This Row],[Преприятие]],1)</f>
        <v>П</v>
      </c>
      <c r="D354">
        <v>34</v>
      </c>
      <c r="E354" s="7">
        <v>41656</v>
      </c>
      <c r="F354">
        <f>YEAR(Данные[[#This Row],[Дата сдачи (отчетная)]])</f>
        <v>2014</v>
      </c>
    </row>
    <row r="355" spans="1:6">
      <c r="A355" t="s">
        <v>66</v>
      </c>
      <c r="B355" t="s">
        <v>38</v>
      </c>
      <c r="C355" t="str">
        <f>LEFT(Данные[[#This Row],[Преприятие]],1)</f>
        <v>Ш</v>
      </c>
      <c r="D355">
        <v>144</v>
      </c>
      <c r="E355" s="7">
        <v>41656</v>
      </c>
      <c r="F355">
        <f>YEAR(Данные[[#This Row],[Дата сдачи (отчетная)]])</f>
        <v>2014</v>
      </c>
    </row>
    <row r="356" spans="1:6">
      <c r="A356" t="s">
        <v>66</v>
      </c>
      <c r="B356" t="s">
        <v>38</v>
      </c>
      <c r="C356" t="str">
        <f>LEFT(Данные[[#This Row],[Преприятие]],1)</f>
        <v>Ш</v>
      </c>
      <c r="D356">
        <v>74</v>
      </c>
      <c r="E356" s="7">
        <v>41656</v>
      </c>
      <c r="F356">
        <f>YEAR(Данные[[#This Row],[Дата сдачи (отчетная)]])</f>
        <v>2014</v>
      </c>
    </row>
    <row r="357" spans="1:6">
      <c r="A357" t="s">
        <v>60</v>
      </c>
      <c r="B357" t="s">
        <v>14</v>
      </c>
      <c r="C357" t="str">
        <f>LEFT(Данные[[#This Row],[Преприятие]],1)</f>
        <v>П</v>
      </c>
      <c r="D357">
        <v>48</v>
      </c>
      <c r="E357" s="7">
        <v>41656</v>
      </c>
      <c r="F357">
        <f>YEAR(Данные[[#This Row],[Дата сдачи (отчетная)]])</f>
        <v>2014</v>
      </c>
    </row>
    <row r="358" spans="1:6">
      <c r="A358" t="s">
        <v>60</v>
      </c>
      <c r="B358" t="s">
        <v>14</v>
      </c>
      <c r="C358" t="str">
        <f>LEFT(Данные[[#This Row],[Преприятие]],1)</f>
        <v>П</v>
      </c>
      <c r="D358">
        <v>29</v>
      </c>
      <c r="E358" s="7">
        <v>41656</v>
      </c>
      <c r="F358">
        <f>YEAR(Данные[[#This Row],[Дата сдачи (отчетная)]])</f>
        <v>2014</v>
      </c>
    </row>
    <row r="359" spans="1:6">
      <c r="A359" t="s">
        <v>63</v>
      </c>
      <c r="B359" t="s">
        <v>6</v>
      </c>
      <c r="C359" t="str">
        <f>LEFT(Данные[[#This Row],[Преприятие]],1)</f>
        <v>П</v>
      </c>
      <c r="D359">
        <v>3</v>
      </c>
      <c r="E359" s="7">
        <v>41656</v>
      </c>
      <c r="F359">
        <f>YEAR(Данные[[#This Row],[Дата сдачи (отчетная)]])</f>
        <v>2014</v>
      </c>
    </row>
    <row r="360" spans="1:6">
      <c r="A360" t="s">
        <v>61</v>
      </c>
      <c r="B360" t="s">
        <v>6</v>
      </c>
      <c r="C360" t="str">
        <f>LEFT(Данные[[#This Row],[Преприятие]],1)</f>
        <v>П</v>
      </c>
      <c r="D360">
        <v>6</v>
      </c>
      <c r="E360" s="7">
        <v>41656</v>
      </c>
      <c r="F360">
        <f>YEAR(Данные[[#This Row],[Дата сдачи (отчетная)]])</f>
        <v>2014</v>
      </c>
    </row>
    <row r="361" spans="1:6">
      <c r="A361" t="s">
        <v>61</v>
      </c>
      <c r="B361" t="s">
        <v>10</v>
      </c>
      <c r="C361" t="str">
        <f>LEFT(Данные[[#This Row],[Преприятие]],1)</f>
        <v>П</v>
      </c>
      <c r="D361">
        <v>2</v>
      </c>
      <c r="E361" s="7">
        <v>41656</v>
      </c>
      <c r="F361">
        <f>YEAR(Данные[[#This Row],[Дата сдачи (отчетная)]])</f>
        <v>2014</v>
      </c>
    </row>
    <row r="362" spans="1:6">
      <c r="A362" t="s">
        <v>60</v>
      </c>
      <c r="B362" t="s">
        <v>14</v>
      </c>
      <c r="C362" t="str">
        <f>LEFT(Данные[[#This Row],[Преприятие]],1)</f>
        <v>П</v>
      </c>
      <c r="D362">
        <v>34</v>
      </c>
      <c r="E362" s="7">
        <v>41656</v>
      </c>
      <c r="F362">
        <f>YEAR(Данные[[#This Row],[Дата сдачи (отчетная)]])</f>
        <v>2014</v>
      </c>
    </row>
    <row r="363" spans="1:6">
      <c r="A363" t="s">
        <v>60</v>
      </c>
      <c r="B363" t="s">
        <v>14</v>
      </c>
      <c r="C363" t="str">
        <f>LEFT(Данные[[#This Row],[Преприятие]],1)</f>
        <v>П</v>
      </c>
      <c r="D363">
        <v>171.00000000000003</v>
      </c>
      <c r="E363" s="7">
        <v>41656</v>
      </c>
      <c r="F363">
        <f>YEAR(Данные[[#This Row],[Дата сдачи (отчетная)]])</f>
        <v>2014</v>
      </c>
    </row>
    <row r="364" spans="1:6">
      <c r="A364" t="s">
        <v>61</v>
      </c>
      <c r="B364" t="s">
        <v>19</v>
      </c>
      <c r="C364" t="str">
        <f>LEFT(Данные[[#This Row],[Преприятие]],1)</f>
        <v>П</v>
      </c>
      <c r="D364">
        <v>135</v>
      </c>
      <c r="E364" s="7">
        <v>41656</v>
      </c>
      <c r="F364">
        <f>YEAR(Данные[[#This Row],[Дата сдачи (отчетная)]])</f>
        <v>2014</v>
      </c>
    </row>
    <row r="365" spans="1:6">
      <c r="A365" t="s">
        <v>61</v>
      </c>
      <c r="B365" t="s">
        <v>26</v>
      </c>
      <c r="C365" t="str">
        <f>LEFT(Данные[[#This Row],[Преприятие]],1)</f>
        <v>П</v>
      </c>
      <c r="D365">
        <v>7</v>
      </c>
      <c r="E365" s="7">
        <v>41656</v>
      </c>
      <c r="F365">
        <f>YEAR(Данные[[#This Row],[Дата сдачи (отчетная)]])</f>
        <v>2014</v>
      </c>
    </row>
    <row r="366" spans="1:6">
      <c r="A366" t="s">
        <v>59</v>
      </c>
      <c r="B366" t="s">
        <v>10</v>
      </c>
      <c r="C366" t="str">
        <f>LEFT(Данные[[#This Row],[Преприятие]],1)</f>
        <v>П</v>
      </c>
      <c r="D366">
        <v>68</v>
      </c>
      <c r="E366" s="7">
        <v>41656</v>
      </c>
      <c r="F366">
        <f>YEAR(Данные[[#This Row],[Дата сдачи (отчетная)]])</f>
        <v>2014</v>
      </c>
    </row>
    <row r="367" spans="1:6">
      <c r="A367" t="s">
        <v>63</v>
      </c>
      <c r="B367" t="s">
        <v>9</v>
      </c>
      <c r="C367" t="str">
        <f>LEFT(Данные[[#This Row],[Преприятие]],1)</f>
        <v>П</v>
      </c>
      <c r="D367">
        <v>134.99999999999997</v>
      </c>
      <c r="E367" s="7">
        <v>41656</v>
      </c>
      <c r="F367">
        <f>YEAR(Данные[[#This Row],[Дата сдачи (отчетная)]])</f>
        <v>2014</v>
      </c>
    </row>
    <row r="368" spans="1:6">
      <c r="A368" t="s">
        <v>61</v>
      </c>
      <c r="B368" t="s">
        <v>9</v>
      </c>
      <c r="C368" t="str">
        <f>LEFT(Данные[[#This Row],[Преприятие]],1)</f>
        <v>П</v>
      </c>
      <c r="D368">
        <v>12</v>
      </c>
      <c r="E368" s="7">
        <v>41656</v>
      </c>
      <c r="F368">
        <f>YEAR(Данные[[#This Row],[Дата сдачи (отчетная)]])</f>
        <v>2014</v>
      </c>
    </row>
    <row r="369" spans="1:6">
      <c r="A369" t="s">
        <v>61</v>
      </c>
      <c r="B369" t="s">
        <v>20</v>
      </c>
      <c r="C369" t="str">
        <f>LEFT(Данные[[#This Row],[Преприятие]],1)</f>
        <v>П</v>
      </c>
      <c r="D369">
        <v>20</v>
      </c>
      <c r="E369" s="7">
        <v>41656</v>
      </c>
      <c r="F369">
        <f>YEAR(Данные[[#This Row],[Дата сдачи (отчетная)]])</f>
        <v>2014</v>
      </c>
    </row>
    <row r="370" spans="1:6">
      <c r="A370" t="s">
        <v>63</v>
      </c>
      <c r="B370" t="s">
        <v>26</v>
      </c>
      <c r="C370" t="str">
        <f>LEFT(Данные[[#This Row],[Преприятие]],1)</f>
        <v>П</v>
      </c>
      <c r="D370">
        <v>110.99999999999997</v>
      </c>
      <c r="E370" s="7">
        <v>41656</v>
      </c>
      <c r="F370">
        <f>YEAR(Данные[[#This Row],[Дата сдачи (отчетная)]])</f>
        <v>2014</v>
      </c>
    </row>
    <row r="371" spans="1:6">
      <c r="A371" t="s">
        <v>61</v>
      </c>
      <c r="B371" t="s">
        <v>9</v>
      </c>
      <c r="C371" t="str">
        <f>LEFT(Данные[[#This Row],[Преприятие]],1)</f>
        <v>П</v>
      </c>
      <c r="D371">
        <v>18.999999999999996</v>
      </c>
      <c r="E371" s="7">
        <v>41656</v>
      </c>
      <c r="F371">
        <f>YEAR(Данные[[#This Row],[Дата сдачи (отчетная)]])</f>
        <v>2014</v>
      </c>
    </row>
    <row r="372" spans="1:6">
      <c r="A372" t="s">
        <v>61</v>
      </c>
      <c r="B372" t="s">
        <v>10</v>
      </c>
      <c r="C372" t="str">
        <f>LEFT(Данные[[#This Row],[Преприятие]],1)</f>
        <v>П</v>
      </c>
      <c r="D372">
        <v>82</v>
      </c>
      <c r="E372" s="7">
        <v>41656</v>
      </c>
      <c r="F372">
        <f>YEAR(Данные[[#This Row],[Дата сдачи (отчетная)]])</f>
        <v>2014</v>
      </c>
    </row>
    <row r="373" spans="1:6">
      <c r="A373" t="s">
        <v>61</v>
      </c>
      <c r="B373" t="s">
        <v>6</v>
      </c>
      <c r="C373" t="str">
        <f>LEFT(Данные[[#This Row],[Преприятие]],1)</f>
        <v>П</v>
      </c>
      <c r="D373">
        <v>11</v>
      </c>
      <c r="E373" s="7">
        <v>41656</v>
      </c>
      <c r="F373">
        <f>YEAR(Данные[[#This Row],[Дата сдачи (отчетная)]])</f>
        <v>2014</v>
      </c>
    </row>
    <row r="374" spans="1:6">
      <c r="A374" t="s">
        <v>61</v>
      </c>
      <c r="B374" t="s">
        <v>6</v>
      </c>
      <c r="C374" t="str">
        <f>LEFT(Данные[[#This Row],[Преприятие]],1)</f>
        <v>П</v>
      </c>
      <c r="D374">
        <v>19</v>
      </c>
      <c r="E374" s="7">
        <v>41656</v>
      </c>
      <c r="F374">
        <f>YEAR(Данные[[#This Row],[Дата сдачи (отчетная)]])</f>
        <v>2014</v>
      </c>
    </row>
    <row r="375" spans="1:6">
      <c r="A375" t="s">
        <v>60</v>
      </c>
      <c r="B375" t="s">
        <v>14</v>
      </c>
      <c r="C375" t="str">
        <f>LEFT(Данные[[#This Row],[Преприятие]],1)</f>
        <v>П</v>
      </c>
      <c r="D375">
        <v>98</v>
      </c>
      <c r="E375" s="7">
        <v>41656</v>
      </c>
      <c r="F375">
        <f>YEAR(Данные[[#This Row],[Дата сдачи (отчетная)]])</f>
        <v>2014</v>
      </c>
    </row>
    <row r="376" spans="1:6">
      <c r="A376" t="s">
        <v>61</v>
      </c>
      <c r="B376" t="s">
        <v>6</v>
      </c>
      <c r="C376" t="str">
        <f>LEFT(Данные[[#This Row],[Преприятие]],1)</f>
        <v>П</v>
      </c>
      <c r="D376">
        <v>6</v>
      </c>
      <c r="E376" s="7">
        <v>41656</v>
      </c>
      <c r="F376">
        <f>YEAR(Данные[[#This Row],[Дата сдачи (отчетная)]])</f>
        <v>2014</v>
      </c>
    </row>
    <row r="377" spans="1:6">
      <c r="A377" t="s">
        <v>61</v>
      </c>
      <c r="B377" t="s">
        <v>6</v>
      </c>
      <c r="C377" t="str">
        <f>LEFT(Данные[[#This Row],[Преприятие]],1)</f>
        <v>П</v>
      </c>
      <c r="D377">
        <v>3</v>
      </c>
      <c r="E377" s="7">
        <v>41656</v>
      </c>
      <c r="F377">
        <f>YEAR(Данные[[#This Row],[Дата сдачи (отчетная)]])</f>
        <v>2014</v>
      </c>
    </row>
    <row r="378" spans="1:6">
      <c r="A378" t="s">
        <v>61</v>
      </c>
      <c r="B378" t="s">
        <v>6</v>
      </c>
      <c r="C378" t="str">
        <f>LEFT(Данные[[#This Row],[Преприятие]],1)</f>
        <v>П</v>
      </c>
      <c r="D378">
        <v>0</v>
      </c>
      <c r="E378" s="7">
        <v>41656</v>
      </c>
      <c r="F378">
        <f>YEAR(Данные[[#This Row],[Дата сдачи (отчетная)]])</f>
        <v>2014</v>
      </c>
    </row>
    <row r="379" spans="1:6">
      <c r="A379" t="s">
        <v>61</v>
      </c>
      <c r="B379" t="s">
        <v>6</v>
      </c>
      <c r="C379" t="str">
        <f>LEFT(Данные[[#This Row],[Преприятие]],1)</f>
        <v>П</v>
      </c>
      <c r="D379">
        <v>1</v>
      </c>
      <c r="E379" s="7">
        <v>41656</v>
      </c>
      <c r="F379">
        <f>YEAR(Данные[[#This Row],[Дата сдачи (отчетная)]])</f>
        <v>2014</v>
      </c>
    </row>
    <row r="380" spans="1:6">
      <c r="A380" t="s">
        <v>61</v>
      </c>
      <c r="B380" t="s">
        <v>6</v>
      </c>
      <c r="C380" t="str">
        <f>LEFT(Данные[[#This Row],[Преприятие]],1)</f>
        <v>П</v>
      </c>
      <c r="D380">
        <v>4</v>
      </c>
      <c r="E380" s="7">
        <v>41656</v>
      </c>
      <c r="F380">
        <f>YEAR(Данные[[#This Row],[Дата сдачи (отчетная)]])</f>
        <v>2014</v>
      </c>
    </row>
    <row r="381" spans="1:6">
      <c r="A381" t="s">
        <v>59</v>
      </c>
      <c r="B381" t="s">
        <v>10</v>
      </c>
      <c r="C381" t="str">
        <f>LEFT(Данные[[#This Row],[Преприятие]],1)</f>
        <v>П</v>
      </c>
      <c r="D381">
        <v>114</v>
      </c>
      <c r="E381" s="7">
        <v>41656</v>
      </c>
      <c r="F381">
        <f>YEAR(Данные[[#This Row],[Дата сдачи (отчетная)]])</f>
        <v>2014</v>
      </c>
    </row>
    <row r="382" spans="1:6">
      <c r="A382" t="s">
        <v>60</v>
      </c>
      <c r="B382" t="s">
        <v>14</v>
      </c>
      <c r="C382" t="str">
        <f>LEFT(Данные[[#This Row],[Преприятие]],1)</f>
        <v>П</v>
      </c>
      <c r="D382">
        <v>40</v>
      </c>
      <c r="E382" s="7">
        <v>41656</v>
      </c>
      <c r="F382">
        <f>YEAR(Данные[[#This Row],[Дата сдачи (отчетная)]])</f>
        <v>2014</v>
      </c>
    </row>
    <row r="383" spans="1:6">
      <c r="A383" t="s">
        <v>60</v>
      </c>
      <c r="B383" t="s">
        <v>14</v>
      </c>
      <c r="C383" t="str">
        <f>LEFT(Данные[[#This Row],[Преприятие]],1)</f>
        <v>П</v>
      </c>
      <c r="D383">
        <v>109</v>
      </c>
      <c r="E383" s="7">
        <v>41656</v>
      </c>
      <c r="F383">
        <f>YEAR(Данные[[#This Row],[Дата сдачи (отчетная)]])</f>
        <v>2014</v>
      </c>
    </row>
    <row r="384" spans="1:6">
      <c r="A384" t="s">
        <v>60</v>
      </c>
      <c r="B384" t="s">
        <v>14</v>
      </c>
      <c r="C384" t="str">
        <f>LEFT(Данные[[#This Row],[Преприятие]],1)</f>
        <v>П</v>
      </c>
      <c r="D384">
        <v>104</v>
      </c>
      <c r="E384" s="7">
        <v>41656</v>
      </c>
      <c r="F384">
        <f>YEAR(Данные[[#This Row],[Дата сдачи (отчетная)]])</f>
        <v>2014</v>
      </c>
    </row>
    <row r="385" spans="1:6">
      <c r="A385" t="s">
        <v>61</v>
      </c>
      <c r="B385" t="s">
        <v>6</v>
      </c>
      <c r="C385" t="str">
        <f>LEFT(Данные[[#This Row],[Преприятие]],1)</f>
        <v>П</v>
      </c>
      <c r="D385">
        <v>0</v>
      </c>
      <c r="E385" s="7">
        <v>41656</v>
      </c>
      <c r="F385">
        <f>YEAR(Данные[[#This Row],[Дата сдачи (отчетная)]])</f>
        <v>2014</v>
      </c>
    </row>
    <row r="386" spans="1:6">
      <c r="A386" t="s">
        <v>60</v>
      </c>
      <c r="B386" t="s">
        <v>14</v>
      </c>
      <c r="C386" t="str">
        <f>LEFT(Данные[[#This Row],[Преприятие]],1)</f>
        <v>П</v>
      </c>
      <c r="D386">
        <v>105</v>
      </c>
      <c r="E386" s="7">
        <v>41656</v>
      </c>
      <c r="F386">
        <f>YEAR(Данные[[#This Row],[Дата сдачи (отчетная)]])</f>
        <v>2014</v>
      </c>
    </row>
    <row r="387" spans="1:6">
      <c r="A387" t="s">
        <v>60</v>
      </c>
      <c r="B387" t="s">
        <v>14</v>
      </c>
      <c r="C387" t="str">
        <f>LEFT(Данные[[#This Row],[Преприятие]],1)</f>
        <v>П</v>
      </c>
      <c r="D387">
        <v>126.00000000000003</v>
      </c>
      <c r="E387" s="7">
        <v>41656</v>
      </c>
      <c r="F387">
        <f>YEAR(Данные[[#This Row],[Дата сдачи (отчетная)]])</f>
        <v>2014</v>
      </c>
    </row>
    <row r="388" spans="1:6">
      <c r="A388" t="s">
        <v>61</v>
      </c>
      <c r="B388" t="s">
        <v>9</v>
      </c>
      <c r="C388" t="str">
        <f>LEFT(Данные[[#This Row],[Преприятие]],1)</f>
        <v>П</v>
      </c>
      <c r="D388">
        <v>41</v>
      </c>
      <c r="E388" s="7">
        <v>41656</v>
      </c>
      <c r="F388">
        <f>YEAR(Данные[[#This Row],[Дата сдачи (отчетная)]])</f>
        <v>2014</v>
      </c>
    </row>
    <row r="389" spans="1:6">
      <c r="A389" t="s">
        <v>61</v>
      </c>
      <c r="B389" t="s">
        <v>9</v>
      </c>
      <c r="C389" t="str">
        <f>LEFT(Данные[[#This Row],[Преприятие]],1)</f>
        <v>П</v>
      </c>
      <c r="D389">
        <v>9</v>
      </c>
      <c r="E389" s="7">
        <v>41656</v>
      </c>
      <c r="F389">
        <f>YEAR(Данные[[#This Row],[Дата сдачи (отчетная)]])</f>
        <v>2014</v>
      </c>
    </row>
    <row r="390" spans="1:6">
      <c r="A390" t="s">
        <v>60</v>
      </c>
      <c r="B390" t="s">
        <v>14</v>
      </c>
      <c r="C390" t="str">
        <f>LEFT(Данные[[#This Row],[Преприятие]],1)</f>
        <v>П</v>
      </c>
      <c r="D390">
        <v>95.000000000000028</v>
      </c>
      <c r="E390" s="7">
        <v>41656</v>
      </c>
      <c r="F390">
        <f>YEAR(Данные[[#This Row],[Дата сдачи (отчетная)]])</f>
        <v>2014</v>
      </c>
    </row>
    <row r="391" spans="1:6">
      <c r="A391" t="s">
        <v>60</v>
      </c>
      <c r="B391" t="s">
        <v>14</v>
      </c>
      <c r="C391" t="str">
        <f>LEFT(Данные[[#This Row],[Преприятие]],1)</f>
        <v>П</v>
      </c>
      <c r="D391">
        <v>157.00000000000003</v>
      </c>
      <c r="E391" s="7">
        <v>41656</v>
      </c>
      <c r="F391">
        <f>YEAR(Данные[[#This Row],[Дата сдачи (отчетная)]])</f>
        <v>2014</v>
      </c>
    </row>
    <row r="392" spans="1:6">
      <c r="A392" t="s">
        <v>63</v>
      </c>
      <c r="B392" t="s">
        <v>9</v>
      </c>
      <c r="C392" t="str">
        <f>LEFT(Данные[[#This Row],[Преприятие]],1)</f>
        <v>П</v>
      </c>
      <c r="D392">
        <v>128</v>
      </c>
      <c r="E392" s="7">
        <v>41656</v>
      </c>
      <c r="F392">
        <f>YEAR(Данные[[#This Row],[Дата сдачи (отчетная)]])</f>
        <v>2014</v>
      </c>
    </row>
    <row r="393" spans="1:6">
      <c r="A393" t="s">
        <v>61</v>
      </c>
      <c r="B393" t="s">
        <v>6</v>
      </c>
      <c r="C393" t="str">
        <f>LEFT(Данные[[#This Row],[Преприятие]],1)</f>
        <v>П</v>
      </c>
      <c r="D393">
        <v>32</v>
      </c>
      <c r="E393" s="7">
        <v>41656</v>
      </c>
      <c r="F393">
        <f>YEAR(Данные[[#This Row],[Дата сдачи (отчетная)]])</f>
        <v>2014</v>
      </c>
    </row>
    <row r="394" spans="1:6">
      <c r="A394" t="s">
        <v>61</v>
      </c>
      <c r="B394" t="s">
        <v>6</v>
      </c>
      <c r="C394" t="str">
        <f>LEFT(Данные[[#This Row],[Преприятие]],1)</f>
        <v>П</v>
      </c>
      <c r="D394">
        <v>25</v>
      </c>
      <c r="E394" s="7">
        <v>41656</v>
      </c>
      <c r="F394">
        <f>YEAR(Данные[[#This Row],[Дата сдачи (отчетная)]])</f>
        <v>2014</v>
      </c>
    </row>
    <row r="395" spans="1:6">
      <c r="A395" t="s">
        <v>61</v>
      </c>
      <c r="B395" t="s">
        <v>6</v>
      </c>
      <c r="C395" t="str">
        <f>LEFT(Данные[[#This Row],[Преприятие]],1)</f>
        <v>П</v>
      </c>
      <c r="D395">
        <v>22</v>
      </c>
      <c r="E395" s="7">
        <v>41656</v>
      </c>
      <c r="F395">
        <f>YEAR(Данные[[#This Row],[Дата сдачи (отчетная)]])</f>
        <v>2014</v>
      </c>
    </row>
    <row r="396" spans="1:6">
      <c r="A396" t="s">
        <v>63</v>
      </c>
      <c r="B396" t="s">
        <v>13</v>
      </c>
      <c r="C396" t="str">
        <f>LEFT(Данные[[#This Row],[Преприятие]],1)</f>
        <v>П</v>
      </c>
      <c r="D396">
        <v>160</v>
      </c>
      <c r="E396" s="7">
        <v>41656</v>
      </c>
      <c r="F396">
        <f>YEAR(Данные[[#This Row],[Дата сдачи (отчетная)]])</f>
        <v>2014</v>
      </c>
    </row>
    <row r="397" spans="1:6">
      <c r="A397" t="s">
        <v>63</v>
      </c>
      <c r="B397" t="s">
        <v>13</v>
      </c>
      <c r="C397" t="str">
        <f>LEFT(Данные[[#This Row],[Преприятие]],1)</f>
        <v>П</v>
      </c>
      <c r="D397">
        <v>140</v>
      </c>
      <c r="E397" s="7">
        <v>41656</v>
      </c>
      <c r="F397">
        <f>YEAR(Данные[[#This Row],[Дата сдачи (отчетная)]])</f>
        <v>2014</v>
      </c>
    </row>
    <row r="398" spans="1:6">
      <c r="A398" t="s">
        <v>53</v>
      </c>
      <c r="B398" t="s">
        <v>8</v>
      </c>
      <c r="C398" t="str">
        <f>LEFT(Данные[[#This Row],[Преприятие]],1)</f>
        <v>В</v>
      </c>
      <c r="D398">
        <v>71</v>
      </c>
      <c r="E398" s="7">
        <v>41656</v>
      </c>
      <c r="F398">
        <f>YEAR(Данные[[#This Row],[Дата сдачи (отчетная)]])</f>
        <v>2014</v>
      </c>
    </row>
    <row r="399" spans="1:6">
      <c r="A399" t="s">
        <v>58</v>
      </c>
      <c r="B399" t="s">
        <v>18</v>
      </c>
      <c r="C399" t="str">
        <f>LEFT(Данные[[#This Row],[Преприятие]],1)</f>
        <v>П</v>
      </c>
      <c r="D399">
        <v>1</v>
      </c>
      <c r="E399" s="7">
        <v>41656</v>
      </c>
      <c r="F399">
        <f>YEAR(Данные[[#This Row],[Дата сдачи (отчетная)]])</f>
        <v>2014</v>
      </c>
    </row>
    <row r="400" spans="1:6">
      <c r="A400" t="s">
        <v>59</v>
      </c>
      <c r="B400" t="s">
        <v>10</v>
      </c>
      <c r="C400" t="str">
        <f>LEFT(Данные[[#This Row],[Преприятие]],1)</f>
        <v>П</v>
      </c>
      <c r="D400">
        <v>19</v>
      </c>
      <c r="E400" s="7">
        <v>41656</v>
      </c>
      <c r="F400">
        <f>YEAR(Данные[[#This Row],[Дата сдачи (отчетная)]])</f>
        <v>2014</v>
      </c>
    </row>
    <row r="401" spans="1:6">
      <c r="A401" t="s">
        <v>63</v>
      </c>
      <c r="B401" t="s">
        <v>15</v>
      </c>
      <c r="C401" t="str">
        <f>LEFT(Данные[[#This Row],[Преприятие]],1)</f>
        <v>П</v>
      </c>
      <c r="D401">
        <v>66</v>
      </c>
      <c r="E401" s="7">
        <v>41656</v>
      </c>
      <c r="F401">
        <f>YEAR(Данные[[#This Row],[Дата сдачи (отчетная)]])</f>
        <v>2014</v>
      </c>
    </row>
    <row r="402" spans="1:6">
      <c r="A402" t="s">
        <v>63</v>
      </c>
      <c r="B402" t="s">
        <v>10</v>
      </c>
      <c r="C402" t="str">
        <f>LEFT(Данные[[#This Row],[Преприятие]],1)</f>
        <v>П</v>
      </c>
      <c r="D402">
        <v>45</v>
      </c>
      <c r="E402" s="7">
        <v>41656</v>
      </c>
      <c r="F402">
        <f>YEAR(Данные[[#This Row],[Дата сдачи (отчетная)]])</f>
        <v>2014</v>
      </c>
    </row>
    <row r="403" spans="1:6">
      <c r="A403" t="s">
        <v>59</v>
      </c>
      <c r="B403" t="s">
        <v>26</v>
      </c>
      <c r="C403" t="str">
        <f>LEFT(Данные[[#This Row],[Преприятие]],1)</f>
        <v>П</v>
      </c>
      <c r="D403">
        <v>107</v>
      </c>
      <c r="E403" s="7">
        <v>41656</v>
      </c>
      <c r="F403">
        <f>YEAR(Данные[[#This Row],[Дата сдачи (отчетная)]])</f>
        <v>2014</v>
      </c>
    </row>
    <row r="404" spans="1:6">
      <c r="A404" t="s">
        <v>58</v>
      </c>
      <c r="B404" t="s">
        <v>26</v>
      </c>
      <c r="C404" t="str">
        <f>LEFT(Данные[[#This Row],[Преприятие]],1)</f>
        <v>П</v>
      </c>
      <c r="D404">
        <v>73</v>
      </c>
      <c r="E404" s="7">
        <v>41656</v>
      </c>
      <c r="F404">
        <f>YEAR(Данные[[#This Row],[Дата сдачи (отчетная)]])</f>
        <v>2014</v>
      </c>
    </row>
    <row r="405" spans="1:6">
      <c r="A405" t="s">
        <v>63</v>
      </c>
      <c r="B405" t="s">
        <v>26</v>
      </c>
      <c r="C405" t="str">
        <f>LEFT(Данные[[#This Row],[Преприятие]],1)</f>
        <v>П</v>
      </c>
      <c r="D405">
        <v>43</v>
      </c>
      <c r="E405" s="7">
        <v>41656</v>
      </c>
      <c r="F405">
        <f>YEAR(Данные[[#This Row],[Дата сдачи (отчетная)]])</f>
        <v>2014</v>
      </c>
    </row>
    <row r="406" spans="1:6">
      <c r="A406" t="s">
        <v>63</v>
      </c>
      <c r="B406" t="s">
        <v>26</v>
      </c>
      <c r="C406" t="str">
        <f>LEFT(Данные[[#This Row],[Преприятие]],1)</f>
        <v>П</v>
      </c>
      <c r="D406">
        <v>28</v>
      </c>
      <c r="E406" s="7">
        <v>41656</v>
      </c>
      <c r="F406">
        <f>YEAR(Данные[[#This Row],[Дата сдачи (отчетная)]])</f>
        <v>2014</v>
      </c>
    </row>
    <row r="407" spans="1:6">
      <c r="A407" t="s">
        <v>63</v>
      </c>
      <c r="B407" t="s">
        <v>26</v>
      </c>
      <c r="C407" t="str">
        <f>LEFT(Данные[[#This Row],[Преприятие]],1)</f>
        <v>П</v>
      </c>
      <c r="D407">
        <v>47</v>
      </c>
      <c r="E407" s="7">
        <v>41656</v>
      </c>
      <c r="F407">
        <f>YEAR(Данные[[#This Row],[Дата сдачи (отчетная)]])</f>
        <v>2014</v>
      </c>
    </row>
    <row r="408" spans="1:6">
      <c r="A408" t="s">
        <v>61</v>
      </c>
      <c r="B408" t="s">
        <v>10</v>
      </c>
      <c r="C408" t="str">
        <f>LEFT(Данные[[#This Row],[Преприятие]],1)</f>
        <v>П</v>
      </c>
      <c r="D408">
        <v>49</v>
      </c>
      <c r="E408" s="7">
        <v>41656</v>
      </c>
      <c r="F408">
        <f>YEAR(Данные[[#This Row],[Дата сдачи (отчетная)]])</f>
        <v>2014</v>
      </c>
    </row>
    <row r="409" spans="1:6">
      <c r="A409" t="s">
        <v>61</v>
      </c>
      <c r="B409" t="s">
        <v>26</v>
      </c>
      <c r="C409" t="str">
        <f>LEFT(Данные[[#This Row],[Преприятие]],1)</f>
        <v>П</v>
      </c>
      <c r="D409">
        <v>72</v>
      </c>
      <c r="E409" s="7">
        <v>41656</v>
      </c>
      <c r="F409">
        <f>YEAR(Данные[[#This Row],[Дата сдачи (отчетная)]])</f>
        <v>2014</v>
      </c>
    </row>
    <row r="410" spans="1:6">
      <c r="A410" t="s">
        <v>61</v>
      </c>
      <c r="B410" t="s">
        <v>26</v>
      </c>
      <c r="C410" t="str">
        <f>LEFT(Данные[[#This Row],[Преприятие]],1)</f>
        <v>П</v>
      </c>
      <c r="D410">
        <v>43</v>
      </c>
      <c r="E410" s="7">
        <v>41656</v>
      </c>
      <c r="F410">
        <f>YEAR(Данные[[#This Row],[Дата сдачи (отчетная)]])</f>
        <v>2014</v>
      </c>
    </row>
    <row r="411" spans="1:6">
      <c r="A411" t="s">
        <v>61</v>
      </c>
      <c r="B411" t="s">
        <v>10</v>
      </c>
      <c r="C411" t="str">
        <f>LEFT(Данные[[#This Row],[Преприятие]],1)</f>
        <v>П</v>
      </c>
      <c r="D411">
        <v>6</v>
      </c>
      <c r="E411" s="7">
        <v>41656</v>
      </c>
      <c r="F411">
        <f>YEAR(Данные[[#This Row],[Дата сдачи (отчетная)]])</f>
        <v>2014</v>
      </c>
    </row>
    <row r="412" spans="1:6">
      <c r="A412" t="s">
        <v>61</v>
      </c>
      <c r="B412" t="s">
        <v>10</v>
      </c>
      <c r="C412" t="str">
        <f>LEFT(Данные[[#This Row],[Преприятие]],1)</f>
        <v>П</v>
      </c>
      <c r="D412">
        <v>11</v>
      </c>
      <c r="E412" s="7">
        <v>41656</v>
      </c>
      <c r="F412">
        <f>YEAR(Данные[[#This Row],[Дата сдачи (отчетная)]])</f>
        <v>2014</v>
      </c>
    </row>
    <row r="413" spans="1:6">
      <c r="A413" t="s">
        <v>63</v>
      </c>
      <c r="B413" t="s">
        <v>15</v>
      </c>
      <c r="C413" t="str">
        <f>LEFT(Данные[[#This Row],[Преприятие]],1)</f>
        <v>П</v>
      </c>
      <c r="D413">
        <v>52</v>
      </c>
      <c r="E413" s="7">
        <v>41656</v>
      </c>
      <c r="F413">
        <f>YEAR(Данные[[#This Row],[Дата сдачи (отчетная)]])</f>
        <v>2014</v>
      </c>
    </row>
    <row r="414" spans="1:6">
      <c r="A414" t="s">
        <v>61</v>
      </c>
      <c r="B414" t="s">
        <v>7</v>
      </c>
      <c r="C414" t="str">
        <f>LEFT(Данные[[#This Row],[Преприятие]],1)</f>
        <v>П</v>
      </c>
      <c r="D414">
        <v>36</v>
      </c>
      <c r="E414" s="7">
        <v>41656</v>
      </c>
      <c r="F414">
        <f>YEAR(Данные[[#This Row],[Дата сдачи (отчетная)]])</f>
        <v>2014</v>
      </c>
    </row>
    <row r="415" spans="1:6">
      <c r="A415" t="s">
        <v>61</v>
      </c>
      <c r="B415" t="s">
        <v>7</v>
      </c>
      <c r="C415" t="str">
        <f>LEFT(Данные[[#This Row],[Преприятие]],1)</f>
        <v>П</v>
      </c>
      <c r="D415">
        <v>12</v>
      </c>
      <c r="E415" s="7">
        <v>41656</v>
      </c>
      <c r="F415">
        <f>YEAR(Данные[[#This Row],[Дата сдачи (отчетная)]])</f>
        <v>2014</v>
      </c>
    </row>
    <row r="416" spans="1:6">
      <c r="A416" t="s">
        <v>61</v>
      </c>
      <c r="B416" t="s">
        <v>7</v>
      </c>
      <c r="C416" t="str">
        <f>LEFT(Данные[[#This Row],[Преприятие]],1)</f>
        <v>П</v>
      </c>
      <c r="D416">
        <v>20.999999999999996</v>
      </c>
      <c r="E416" s="7">
        <v>41656</v>
      </c>
      <c r="F416">
        <f>YEAR(Данные[[#This Row],[Дата сдачи (отчетная)]])</f>
        <v>2014</v>
      </c>
    </row>
    <row r="417" spans="1:6">
      <c r="A417" t="s">
        <v>61</v>
      </c>
      <c r="B417" t="s">
        <v>7</v>
      </c>
      <c r="C417" t="str">
        <f>LEFT(Данные[[#This Row],[Преприятие]],1)</f>
        <v>П</v>
      </c>
      <c r="D417">
        <v>11</v>
      </c>
      <c r="E417" s="7">
        <v>41656</v>
      </c>
      <c r="F417">
        <f>YEAR(Данные[[#This Row],[Дата сдачи (отчетная)]])</f>
        <v>2014</v>
      </c>
    </row>
    <row r="418" spans="1:6">
      <c r="A418" t="s">
        <v>61</v>
      </c>
      <c r="B418" t="s">
        <v>15</v>
      </c>
      <c r="C418" t="str">
        <f>LEFT(Данные[[#This Row],[Преприятие]],1)</f>
        <v>П</v>
      </c>
      <c r="D418">
        <v>4</v>
      </c>
      <c r="E418" s="7">
        <v>41656</v>
      </c>
      <c r="F418">
        <f>YEAR(Данные[[#This Row],[Дата сдачи (отчетная)]])</f>
        <v>2014</v>
      </c>
    </row>
    <row r="419" spans="1:6">
      <c r="A419" t="s">
        <v>63</v>
      </c>
      <c r="B419" t="s">
        <v>15</v>
      </c>
      <c r="C419" t="str">
        <f>LEFT(Данные[[#This Row],[Преприятие]],1)</f>
        <v>П</v>
      </c>
      <c r="D419">
        <v>83.999999999999986</v>
      </c>
      <c r="E419" s="7">
        <v>41656</v>
      </c>
      <c r="F419">
        <f>YEAR(Данные[[#This Row],[Дата сдачи (отчетная)]])</f>
        <v>2014</v>
      </c>
    </row>
    <row r="420" spans="1:6">
      <c r="A420" t="s">
        <v>61</v>
      </c>
      <c r="B420" t="s">
        <v>7</v>
      </c>
      <c r="C420" t="str">
        <f>LEFT(Данные[[#This Row],[Преприятие]],1)</f>
        <v>П</v>
      </c>
      <c r="D420">
        <v>16</v>
      </c>
      <c r="E420" s="7">
        <v>41656</v>
      </c>
      <c r="F420">
        <f>YEAR(Данные[[#This Row],[Дата сдачи (отчетная)]])</f>
        <v>2014</v>
      </c>
    </row>
    <row r="421" spans="1:6">
      <c r="A421" t="s">
        <v>63</v>
      </c>
      <c r="B421" t="s">
        <v>15</v>
      </c>
      <c r="C421" t="str">
        <f>LEFT(Данные[[#This Row],[Преприятие]],1)</f>
        <v>П</v>
      </c>
      <c r="D421">
        <v>28</v>
      </c>
      <c r="E421" s="7">
        <v>41656</v>
      </c>
      <c r="F421">
        <f>YEAR(Данные[[#This Row],[Дата сдачи (отчетная)]])</f>
        <v>2014</v>
      </c>
    </row>
    <row r="422" spans="1:6">
      <c r="A422" t="s">
        <v>61</v>
      </c>
      <c r="B422" t="s">
        <v>7</v>
      </c>
      <c r="C422" t="str">
        <f>LEFT(Данные[[#This Row],[Преприятие]],1)</f>
        <v>П</v>
      </c>
      <c r="D422">
        <v>14</v>
      </c>
      <c r="E422" s="7">
        <v>41656</v>
      </c>
      <c r="F422">
        <f>YEAR(Данные[[#This Row],[Дата сдачи (отчетная)]])</f>
        <v>2014</v>
      </c>
    </row>
    <row r="423" spans="1:6">
      <c r="A423" t="s">
        <v>63</v>
      </c>
      <c r="B423" t="s">
        <v>19</v>
      </c>
      <c r="C423" t="str">
        <f>LEFT(Данные[[#This Row],[Преприятие]],1)</f>
        <v>П</v>
      </c>
      <c r="D423">
        <v>141.00000000000003</v>
      </c>
      <c r="E423" s="7">
        <v>41656</v>
      </c>
      <c r="F423">
        <f>YEAR(Данные[[#This Row],[Дата сдачи (отчетная)]])</f>
        <v>2014</v>
      </c>
    </row>
    <row r="424" spans="1:6">
      <c r="A424" t="s">
        <v>61</v>
      </c>
      <c r="B424" t="s">
        <v>20</v>
      </c>
      <c r="C424" t="str">
        <f>LEFT(Данные[[#This Row],[Преприятие]],1)</f>
        <v>П</v>
      </c>
      <c r="D424">
        <v>22</v>
      </c>
      <c r="E424" s="7">
        <v>41656</v>
      </c>
      <c r="F424">
        <f>YEAR(Данные[[#This Row],[Дата сдачи (отчетная)]])</f>
        <v>2014</v>
      </c>
    </row>
    <row r="425" spans="1:6">
      <c r="A425" t="s">
        <v>63</v>
      </c>
      <c r="B425" t="s">
        <v>19</v>
      </c>
      <c r="C425" t="str">
        <f>LEFT(Данные[[#This Row],[Преприятие]],1)</f>
        <v>П</v>
      </c>
      <c r="D425">
        <v>191</v>
      </c>
      <c r="E425" s="7">
        <v>41656</v>
      </c>
      <c r="F425">
        <f>YEAR(Данные[[#This Row],[Дата сдачи (отчетная)]])</f>
        <v>2014</v>
      </c>
    </row>
    <row r="426" spans="1:6">
      <c r="A426" t="s">
        <v>61</v>
      </c>
      <c r="B426" t="s">
        <v>19</v>
      </c>
      <c r="C426" t="str">
        <f>LEFT(Данные[[#This Row],[Преприятие]],1)</f>
        <v>П</v>
      </c>
      <c r="D426">
        <v>25</v>
      </c>
      <c r="E426" s="7">
        <v>41656</v>
      </c>
      <c r="F426">
        <f>YEAR(Данные[[#This Row],[Дата сдачи (отчетная)]])</f>
        <v>2014</v>
      </c>
    </row>
    <row r="427" spans="1:6">
      <c r="A427" t="s">
        <v>63</v>
      </c>
      <c r="B427" t="s">
        <v>20</v>
      </c>
      <c r="C427" t="str">
        <f>LEFT(Данные[[#This Row],[Преприятие]],1)</f>
        <v>П</v>
      </c>
      <c r="D427">
        <v>92.000000000000014</v>
      </c>
      <c r="E427" s="7">
        <v>41656</v>
      </c>
      <c r="F427">
        <f>YEAR(Данные[[#This Row],[Дата сдачи (отчетная)]])</f>
        <v>2014</v>
      </c>
    </row>
    <row r="428" spans="1:6">
      <c r="A428" t="s">
        <v>63</v>
      </c>
      <c r="B428" t="s">
        <v>19</v>
      </c>
      <c r="C428" t="str">
        <f>LEFT(Данные[[#This Row],[Преприятие]],1)</f>
        <v>П</v>
      </c>
      <c r="D428">
        <v>154</v>
      </c>
      <c r="E428" s="7">
        <v>41656</v>
      </c>
      <c r="F428">
        <f>YEAR(Данные[[#This Row],[Дата сдачи (отчетная)]])</f>
        <v>2014</v>
      </c>
    </row>
    <row r="429" spans="1:6">
      <c r="A429" t="s">
        <v>63</v>
      </c>
      <c r="B429" t="s">
        <v>6</v>
      </c>
      <c r="C429" t="str">
        <f>LEFT(Данные[[#This Row],[Преприятие]],1)</f>
        <v>П</v>
      </c>
      <c r="D429">
        <v>8</v>
      </c>
      <c r="E429" s="7">
        <v>41656</v>
      </c>
      <c r="F429">
        <f>YEAR(Данные[[#This Row],[Дата сдачи (отчетная)]])</f>
        <v>2014</v>
      </c>
    </row>
    <row r="430" spans="1:6">
      <c r="A430" t="s">
        <v>63</v>
      </c>
      <c r="B430" t="s">
        <v>19</v>
      </c>
      <c r="C430" t="str">
        <f>LEFT(Данные[[#This Row],[Преприятие]],1)</f>
        <v>П</v>
      </c>
      <c r="D430">
        <v>29.000000000000004</v>
      </c>
      <c r="E430" s="7">
        <v>41656</v>
      </c>
      <c r="F430">
        <f>YEAR(Данные[[#This Row],[Дата сдачи (отчетная)]])</f>
        <v>2014</v>
      </c>
    </row>
    <row r="431" spans="1:6">
      <c r="A431" t="s">
        <v>61</v>
      </c>
      <c r="B431" t="s">
        <v>6</v>
      </c>
      <c r="C431" t="str">
        <f>LEFT(Данные[[#This Row],[Преприятие]],1)</f>
        <v>П</v>
      </c>
      <c r="D431">
        <v>0</v>
      </c>
      <c r="E431" s="7">
        <v>41656</v>
      </c>
      <c r="F431">
        <f>YEAR(Данные[[#This Row],[Дата сдачи (отчетная)]])</f>
        <v>2014</v>
      </c>
    </row>
    <row r="432" spans="1:6">
      <c r="A432" t="s">
        <v>61</v>
      </c>
      <c r="B432" t="s">
        <v>6</v>
      </c>
      <c r="C432" t="str">
        <f>LEFT(Данные[[#This Row],[Преприятие]],1)</f>
        <v>П</v>
      </c>
      <c r="D432">
        <v>2</v>
      </c>
      <c r="E432" s="7">
        <v>41656</v>
      </c>
      <c r="F432">
        <f>YEAR(Данные[[#This Row],[Дата сдачи (отчетная)]])</f>
        <v>2014</v>
      </c>
    </row>
    <row r="433" spans="1:6">
      <c r="A433" t="s">
        <v>58</v>
      </c>
      <c r="B433" t="s">
        <v>19</v>
      </c>
      <c r="C433" t="str">
        <f>LEFT(Данные[[#This Row],[Преприятие]],1)</f>
        <v>П</v>
      </c>
      <c r="D433">
        <v>112</v>
      </c>
      <c r="E433" s="7">
        <v>41656</v>
      </c>
      <c r="F433">
        <f>YEAR(Данные[[#This Row],[Дата сдачи (отчетная)]])</f>
        <v>2014</v>
      </c>
    </row>
    <row r="434" spans="1:6">
      <c r="A434" t="s">
        <v>61</v>
      </c>
      <c r="B434" t="s">
        <v>15</v>
      </c>
      <c r="C434" t="str">
        <f>LEFT(Данные[[#This Row],[Преприятие]],1)</f>
        <v>П</v>
      </c>
      <c r="D434">
        <v>17</v>
      </c>
      <c r="E434" s="7">
        <v>41656</v>
      </c>
      <c r="F434">
        <f>YEAR(Данные[[#This Row],[Дата сдачи (отчетная)]])</f>
        <v>2014</v>
      </c>
    </row>
    <row r="435" spans="1:6">
      <c r="A435" t="s">
        <v>61</v>
      </c>
      <c r="B435" t="s">
        <v>20</v>
      </c>
      <c r="C435" t="str">
        <f>LEFT(Данные[[#This Row],[Преприятие]],1)</f>
        <v>П</v>
      </c>
      <c r="D435">
        <v>63</v>
      </c>
      <c r="E435" s="7">
        <v>41656</v>
      </c>
      <c r="F435">
        <f>YEAR(Данные[[#This Row],[Дата сдачи (отчетная)]])</f>
        <v>2014</v>
      </c>
    </row>
    <row r="436" spans="1:6">
      <c r="A436" t="s">
        <v>58</v>
      </c>
      <c r="B436" t="s">
        <v>15</v>
      </c>
      <c r="C436" t="str">
        <f>LEFT(Данные[[#This Row],[Преприятие]],1)</f>
        <v>П</v>
      </c>
      <c r="D436">
        <v>28</v>
      </c>
      <c r="E436" s="7">
        <v>41656</v>
      </c>
      <c r="F436">
        <f>YEAR(Данные[[#This Row],[Дата сдачи (отчетная)]])</f>
        <v>2014</v>
      </c>
    </row>
    <row r="437" spans="1:6">
      <c r="A437" t="s">
        <v>61</v>
      </c>
      <c r="B437" t="s">
        <v>25</v>
      </c>
      <c r="C437" t="str">
        <f>LEFT(Данные[[#This Row],[Преприятие]],1)</f>
        <v>П</v>
      </c>
      <c r="D437">
        <v>8.9999999999999982</v>
      </c>
      <c r="E437" s="7">
        <v>41656</v>
      </c>
      <c r="F437">
        <f>YEAR(Данные[[#This Row],[Дата сдачи (отчетная)]])</f>
        <v>2014</v>
      </c>
    </row>
    <row r="438" spans="1:6">
      <c r="A438" t="s">
        <v>63</v>
      </c>
      <c r="B438" t="s">
        <v>13</v>
      </c>
      <c r="C438" t="str">
        <f>LEFT(Данные[[#This Row],[Преприятие]],1)</f>
        <v>П</v>
      </c>
      <c r="D438">
        <v>3</v>
      </c>
      <c r="E438" s="7">
        <v>41656</v>
      </c>
      <c r="F438">
        <f>YEAR(Данные[[#This Row],[Дата сдачи (отчетная)]])</f>
        <v>2014</v>
      </c>
    </row>
    <row r="439" spans="1:6">
      <c r="A439" t="s">
        <v>63</v>
      </c>
      <c r="B439" t="s">
        <v>25</v>
      </c>
      <c r="C439" t="str">
        <f>LEFT(Данные[[#This Row],[Преприятие]],1)</f>
        <v>П</v>
      </c>
      <c r="D439">
        <v>37</v>
      </c>
      <c r="E439" s="7">
        <v>41656</v>
      </c>
      <c r="F439">
        <f>YEAR(Данные[[#This Row],[Дата сдачи (отчетная)]])</f>
        <v>2014</v>
      </c>
    </row>
    <row r="440" spans="1:6">
      <c r="A440" t="s">
        <v>61</v>
      </c>
      <c r="B440" t="s">
        <v>20</v>
      </c>
      <c r="C440" t="str">
        <f>LEFT(Данные[[#This Row],[Преприятие]],1)</f>
        <v>П</v>
      </c>
      <c r="D440">
        <v>27</v>
      </c>
      <c r="E440" s="7">
        <v>41656</v>
      </c>
      <c r="F440">
        <f>YEAR(Данные[[#This Row],[Дата сдачи (отчетная)]])</f>
        <v>2014</v>
      </c>
    </row>
    <row r="441" spans="1:6">
      <c r="A441" t="s">
        <v>63</v>
      </c>
      <c r="B441" t="s">
        <v>19</v>
      </c>
      <c r="C441" t="str">
        <f>LEFT(Данные[[#This Row],[Преприятие]],1)</f>
        <v>П</v>
      </c>
      <c r="D441">
        <v>76</v>
      </c>
      <c r="E441" s="7">
        <v>41656</v>
      </c>
      <c r="F441">
        <f>YEAR(Данные[[#This Row],[Дата сдачи (отчетная)]])</f>
        <v>2014</v>
      </c>
    </row>
    <row r="442" spans="1:6">
      <c r="A442" t="s">
        <v>63</v>
      </c>
      <c r="B442" t="s">
        <v>19</v>
      </c>
      <c r="C442" t="str">
        <f>LEFT(Данные[[#This Row],[Преприятие]],1)</f>
        <v>П</v>
      </c>
      <c r="D442">
        <v>17</v>
      </c>
      <c r="E442" s="7">
        <v>41656</v>
      </c>
      <c r="F442">
        <f>YEAR(Данные[[#This Row],[Дата сдачи (отчетная)]])</f>
        <v>2014</v>
      </c>
    </row>
    <row r="443" spans="1:6">
      <c r="A443" t="s">
        <v>61</v>
      </c>
      <c r="B443" t="s">
        <v>15</v>
      </c>
      <c r="C443" t="str">
        <f>LEFT(Данные[[#This Row],[Преприятие]],1)</f>
        <v>П</v>
      </c>
      <c r="D443">
        <v>6</v>
      </c>
      <c r="E443" s="7">
        <v>41656</v>
      </c>
      <c r="F443">
        <f>YEAR(Данные[[#This Row],[Дата сдачи (отчетная)]])</f>
        <v>2014</v>
      </c>
    </row>
    <row r="444" spans="1:6">
      <c r="A444" t="s">
        <v>61</v>
      </c>
      <c r="B444" t="s">
        <v>15</v>
      </c>
      <c r="C444" t="str">
        <f>LEFT(Данные[[#This Row],[Преприятие]],1)</f>
        <v>П</v>
      </c>
      <c r="D444">
        <v>0</v>
      </c>
      <c r="E444" s="7">
        <v>41656</v>
      </c>
      <c r="F444">
        <f>YEAR(Данные[[#This Row],[Дата сдачи (отчетная)]])</f>
        <v>2014</v>
      </c>
    </row>
    <row r="445" spans="1:6">
      <c r="A445" t="s">
        <v>51</v>
      </c>
      <c r="B445" t="s">
        <v>8</v>
      </c>
      <c r="C445" t="str">
        <f>LEFT(Данные[[#This Row],[Преприятие]],1)</f>
        <v>В</v>
      </c>
      <c r="D445">
        <v>69</v>
      </c>
      <c r="E445" s="7">
        <v>41656</v>
      </c>
      <c r="F445">
        <f>YEAR(Данные[[#This Row],[Дата сдачи (отчетная)]])</f>
        <v>2014</v>
      </c>
    </row>
    <row r="446" spans="1:6">
      <c r="A446" t="s">
        <v>53</v>
      </c>
      <c r="B446" t="s">
        <v>8</v>
      </c>
      <c r="C446" t="str">
        <f>LEFT(Данные[[#This Row],[Преприятие]],1)</f>
        <v>В</v>
      </c>
      <c r="D446">
        <v>58.000000000000007</v>
      </c>
      <c r="E446" s="7">
        <v>41656</v>
      </c>
      <c r="F446">
        <f>YEAR(Данные[[#This Row],[Дата сдачи (отчетная)]])</f>
        <v>2014</v>
      </c>
    </row>
    <row r="447" spans="1:6">
      <c r="A447" t="s">
        <v>61</v>
      </c>
      <c r="B447" t="s">
        <v>18</v>
      </c>
      <c r="C447" t="str">
        <f>LEFT(Данные[[#This Row],[Преприятие]],1)</f>
        <v>П</v>
      </c>
      <c r="D447">
        <v>20</v>
      </c>
      <c r="E447" s="7">
        <v>41656</v>
      </c>
      <c r="F447">
        <f>YEAR(Данные[[#This Row],[Дата сдачи (отчетная)]])</f>
        <v>2014</v>
      </c>
    </row>
    <row r="448" spans="1:6">
      <c r="A448" t="s">
        <v>48</v>
      </c>
      <c r="B448" t="s">
        <v>8</v>
      </c>
      <c r="C448" t="str">
        <f>LEFT(Данные[[#This Row],[Преприятие]],1)</f>
        <v>В</v>
      </c>
      <c r="D448">
        <v>66</v>
      </c>
      <c r="E448" s="7">
        <v>41656</v>
      </c>
      <c r="F448">
        <f>YEAR(Данные[[#This Row],[Дата сдачи (отчетная)]])</f>
        <v>2014</v>
      </c>
    </row>
    <row r="449" spans="1:6">
      <c r="A449" t="s">
        <v>53</v>
      </c>
      <c r="B449" t="s">
        <v>8</v>
      </c>
      <c r="C449" t="str">
        <f>LEFT(Данные[[#This Row],[Преприятие]],1)</f>
        <v>В</v>
      </c>
      <c r="D449">
        <v>42</v>
      </c>
      <c r="E449" s="7">
        <v>41656</v>
      </c>
      <c r="F449">
        <f>YEAR(Данные[[#This Row],[Дата сдачи (отчетная)]])</f>
        <v>2014</v>
      </c>
    </row>
    <row r="450" spans="1:6">
      <c r="A450" t="s">
        <v>63</v>
      </c>
      <c r="B450" t="s">
        <v>19</v>
      </c>
      <c r="C450" t="str">
        <f>LEFT(Данные[[#This Row],[Преприятие]],1)</f>
        <v>П</v>
      </c>
      <c r="D450">
        <v>93.000000000000014</v>
      </c>
      <c r="E450" s="7">
        <v>41656</v>
      </c>
      <c r="F450">
        <f>YEAR(Данные[[#This Row],[Дата сдачи (отчетная)]])</f>
        <v>2014</v>
      </c>
    </row>
    <row r="451" spans="1:6">
      <c r="A451" t="s">
        <v>66</v>
      </c>
      <c r="B451" t="s">
        <v>38</v>
      </c>
      <c r="C451" t="str">
        <f>LEFT(Данные[[#This Row],[Преприятие]],1)</f>
        <v>Ш</v>
      </c>
      <c r="D451">
        <v>216</v>
      </c>
      <c r="E451" s="7">
        <v>41656</v>
      </c>
      <c r="F451">
        <f>YEAR(Данные[[#This Row],[Дата сдачи (отчетная)]])</f>
        <v>2014</v>
      </c>
    </row>
    <row r="452" spans="1:6">
      <c r="A452" t="s">
        <v>63</v>
      </c>
      <c r="B452" t="s">
        <v>19</v>
      </c>
      <c r="C452" t="str">
        <f>LEFT(Данные[[#This Row],[Преприятие]],1)</f>
        <v>П</v>
      </c>
      <c r="D452">
        <v>199.00000000000003</v>
      </c>
      <c r="E452" s="7">
        <v>41656</v>
      </c>
      <c r="F452">
        <f>YEAR(Данные[[#This Row],[Дата сдачи (отчетная)]])</f>
        <v>2014</v>
      </c>
    </row>
    <row r="453" spans="1:6">
      <c r="A453" t="s">
        <v>66</v>
      </c>
      <c r="B453" t="s">
        <v>38</v>
      </c>
      <c r="C453" t="str">
        <f>LEFT(Данные[[#This Row],[Преприятие]],1)</f>
        <v>Ш</v>
      </c>
      <c r="D453">
        <v>74</v>
      </c>
      <c r="E453" s="7">
        <v>41656</v>
      </c>
      <c r="F453">
        <f>YEAR(Данные[[#This Row],[Дата сдачи (отчетная)]])</f>
        <v>2014</v>
      </c>
    </row>
    <row r="454" spans="1:6">
      <c r="A454" t="s">
        <v>66</v>
      </c>
      <c r="B454" t="s">
        <v>38</v>
      </c>
      <c r="C454" t="str">
        <f>LEFT(Данные[[#This Row],[Преприятие]],1)</f>
        <v>Ш</v>
      </c>
      <c r="D454">
        <v>500</v>
      </c>
      <c r="E454" s="7">
        <v>41656</v>
      </c>
      <c r="F454">
        <f>YEAR(Данные[[#This Row],[Дата сдачи (отчетная)]])</f>
        <v>2014</v>
      </c>
    </row>
    <row r="455" spans="1:6">
      <c r="A455" t="s">
        <v>66</v>
      </c>
      <c r="B455" t="s">
        <v>38</v>
      </c>
      <c r="C455" t="str">
        <f>LEFT(Данные[[#This Row],[Преприятие]],1)</f>
        <v>Ш</v>
      </c>
      <c r="D455">
        <v>164</v>
      </c>
      <c r="E455" s="7">
        <v>41656</v>
      </c>
      <c r="F455">
        <f>YEAR(Данные[[#This Row],[Дата сдачи (отчетная)]])</f>
        <v>2014</v>
      </c>
    </row>
    <row r="456" spans="1:6">
      <c r="A456" t="s">
        <v>66</v>
      </c>
      <c r="B456" t="s">
        <v>38</v>
      </c>
      <c r="C456" t="str">
        <f>LEFT(Данные[[#This Row],[Преприятие]],1)</f>
        <v>Ш</v>
      </c>
      <c r="D456">
        <v>32</v>
      </c>
      <c r="E456" s="7">
        <v>41656</v>
      </c>
      <c r="F456">
        <f>YEAR(Данные[[#This Row],[Дата сдачи (отчетная)]])</f>
        <v>2014</v>
      </c>
    </row>
    <row r="457" spans="1:6">
      <c r="A457" t="s">
        <v>66</v>
      </c>
      <c r="B457" t="s">
        <v>38</v>
      </c>
      <c r="C457" t="str">
        <f>LEFT(Данные[[#This Row],[Преприятие]],1)</f>
        <v>Ш</v>
      </c>
      <c r="D457">
        <v>378</v>
      </c>
      <c r="E457" s="7">
        <v>41656</v>
      </c>
      <c r="F457">
        <f>YEAR(Данные[[#This Row],[Дата сдачи (отчетная)]])</f>
        <v>2014</v>
      </c>
    </row>
    <row r="458" spans="1:6">
      <c r="A458" t="s">
        <v>66</v>
      </c>
      <c r="B458" t="s">
        <v>38</v>
      </c>
      <c r="C458" t="str">
        <f>LEFT(Данные[[#This Row],[Преприятие]],1)</f>
        <v>Ш</v>
      </c>
      <c r="D458">
        <v>390.00000000000011</v>
      </c>
      <c r="E458" s="7">
        <v>41656</v>
      </c>
      <c r="F458">
        <f>YEAR(Данные[[#This Row],[Дата сдачи (отчетная)]])</f>
        <v>2014</v>
      </c>
    </row>
    <row r="459" spans="1:6">
      <c r="A459" t="s">
        <v>66</v>
      </c>
      <c r="B459" t="s">
        <v>38</v>
      </c>
      <c r="C459" t="str">
        <f>LEFT(Данные[[#This Row],[Преприятие]],1)</f>
        <v>Ш</v>
      </c>
      <c r="D459">
        <v>328</v>
      </c>
      <c r="E459" s="7">
        <v>41656</v>
      </c>
      <c r="F459">
        <f>YEAR(Данные[[#This Row],[Дата сдачи (отчетная)]])</f>
        <v>2014</v>
      </c>
    </row>
    <row r="460" spans="1:6">
      <c r="A460" t="s">
        <v>66</v>
      </c>
      <c r="B460" t="s">
        <v>38</v>
      </c>
      <c r="C460" t="str">
        <f>LEFT(Данные[[#This Row],[Преприятие]],1)</f>
        <v>Ш</v>
      </c>
      <c r="D460">
        <v>335</v>
      </c>
      <c r="E460" s="7">
        <v>41656</v>
      </c>
      <c r="F460">
        <f>YEAR(Данные[[#This Row],[Дата сдачи (отчетная)]])</f>
        <v>2014</v>
      </c>
    </row>
    <row r="461" spans="1:6">
      <c r="A461" t="s">
        <v>66</v>
      </c>
      <c r="B461" t="s">
        <v>38</v>
      </c>
      <c r="C461" t="str">
        <f>LEFT(Данные[[#This Row],[Преприятие]],1)</f>
        <v>Ш</v>
      </c>
      <c r="D461">
        <v>310</v>
      </c>
      <c r="E461" s="7">
        <v>41656</v>
      </c>
      <c r="F461">
        <f>YEAR(Данные[[#This Row],[Дата сдачи (отчетная)]])</f>
        <v>2014</v>
      </c>
    </row>
    <row r="462" spans="1:6">
      <c r="A462" t="s">
        <v>66</v>
      </c>
      <c r="B462" t="s">
        <v>38</v>
      </c>
      <c r="C462" t="str">
        <f>LEFT(Данные[[#This Row],[Преприятие]],1)</f>
        <v>Ш</v>
      </c>
      <c r="D462">
        <v>190.99999999999997</v>
      </c>
      <c r="E462" s="7">
        <v>41656</v>
      </c>
      <c r="F462">
        <f>YEAR(Данные[[#This Row],[Дата сдачи (отчетная)]])</f>
        <v>2014</v>
      </c>
    </row>
    <row r="463" spans="1:6">
      <c r="A463" t="s">
        <v>66</v>
      </c>
      <c r="B463" t="s">
        <v>38</v>
      </c>
      <c r="C463" t="str">
        <f>LEFT(Данные[[#This Row],[Преприятие]],1)</f>
        <v>Ш</v>
      </c>
      <c r="D463">
        <v>149</v>
      </c>
      <c r="E463" s="7">
        <v>41656</v>
      </c>
      <c r="F463">
        <f>YEAR(Данные[[#This Row],[Дата сдачи (отчетная)]])</f>
        <v>2014</v>
      </c>
    </row>
    <row r="464" spans="1:6">
      <c r="A464" t="s">
        <v>66</v>
      </c>
      <c r="B464" t="s">
        <v>38</v>
      </c>
      <c r="C464" t="str">
        <f>LEFT(Данные[[#This Row],[Преприятие]],1)</f>
        <v>Ш</v>
      </c>
      <c r="D464">
        <v>263</v>
      </c>
      <c r="E464" s="7">
        <v>41656</v>
      </c>
      <c r="F464">
        <f>YEAR(Данные[[#This Row],[Дата сдачи (отчетная)]])</f>
        <v>2014</v>
      </c>
    </row>
    <row r="465" spans="1:6">
      <c r="A465" t="s">
        <v>60</v>
      </c>
      <c r="B465" t="s">
        <v>42</v>
      </c>
      <c r="C465" t="str">
        <f>LEFT(Данные[[#This Row],[Преприятие]],1)</f>
        <v>Э</v>
      </c>
      <c r="D465">
        <v>187</v>
      </c>
      <c r="E465" s="7">
        <v>41656</v>
      </c>
      <c r="F465">
        <f>YEAR(Данные[[#This Row],[Дата сдачи (отчетная)]])</f>
        <v>2014</v>
      </c>
    </row>
    <row r="466" spans="1:6">
      <c r="A466" t="s">
        <v>71</v>
      </c>
      <c r="B466" t="s">
        <v>4</v>
      </c>
      <c r="C466" t="str">
        <f>LEFT(Данные[[#This Row],[Преприятие]],1)</f>
        <v>Э</v>
      </c>
      <c r="D466">
        <v>281</v>
      </c>
      <c r="E466" s="7">
        <v>41656</v>
      </c>
      <c r="F466">
        <f>YEAR(Данные[[#This Row],[Дата сдачи (отчетная)]])</f>
        <v>2014</v>
      </c>
    </row>
    <row r="467" spans="1:6">
      <c r="A467" t="s">
        <v>71</v>
      </c>
      <c r="B467" t="s">
        <v>30</v>
      </c>
      <c r="C467" t="str">
        <f>LEFT(Данные[[#This Row],[Преприятие]],1)</f>
        <v>Э</v>
      </c>
      <c r="D467">
        <v>266</v>
      </c>
      <c r="E467" s="7">
        <v>41656</v>
      </c>
      <c r="F467">
        <f>YEAR(Данные[[#This Row],[Дата сдачи (отчетная)]])</f>
        <v>2014</v>
      </c>
    </row>
    <row r="468" spans="1:6">
      <c r="A468" t="s">
        <v>71</v>
      </c>
      <c r="B468" t="s">
        <v>41</v>
      </c>
      <c r="C468" t="str">
        <f>LEFT(Данные[[#This Row],[Преприятие]],1)</f>
        <v>Э</v>
      </c>
      <c r="D468">
        <v>29</v>
      </c>
      <c r="E468" s="7">
        <v>41656</v>
      </c>
      <c r="F468">
        <f>YEAR(Данные[[#This Row],[Дата сдачи (отчетная)]])</f>
        <v>2014</v>
      </c>
    </row>
    <row r="469" spans="1:6">
      <c r="A469" t="s">
        <v>71</v>
      </c>
      <c r="B469" t="s">
        <v>4</v>
      </c>
      <c r="C469" t="str">
        <f>LEFT(Данные[[#This Row],[Преприятие]],1)</f>
        <v>Э</v>
      </c>
      <c r="D469">
        <v>31</v>
      </c>
      <c r="E469" s="7">
        <v>41656</v>
      </c>
      <c r="F469">
        <f>YEAR(Данные[[#This Row],[Дата сдачи (отчетная)]])</f>
        <v>2014</v>
      </c>
    </row>
    <row r="470" spans="1:6">
      <c r="A470" t="s">
        <v>60</v>
      </c>
      <c r="B470" t="s">
        <v>42</v>
      </c>
      <c r="C470" t="str">
        <f>LEFT(Данные[[#This Row],[Преприятие]],1)</f>
        <v>Э</v>
      </c>
      <c r="D470">
        <v>77</v>
      </c>
      <c r="E470" s="7">
        <v>41656</v>
      </c>
      <c r="F470">
        <f>YEAR(Данные[[#This Row],[Дата сдачи (отчетная)]])</f>
        <v>2014</v>
      </c>
    </row>
    <row r="471" spans="1:6">
      <c r="A471" t="s">
        <v>71</v>
      </c>
      <c r="B471" t="s">
        <v>4</v>
      </c>
      <c r="C471" t="str">
        <f>LEFT(Данные[[#This Row],[Преприятие]],1)</f>
        <v>Э</v>
      </c>
      <c r="D471">
        <v>147.00000000000003</v>
      </c>
      <c r="E471" s="7">
        <v>41656</v>
      </c>
      <c r="F471">
        <f>YEAR(Данные[[#This Row],[Дата сдачи (отчетная)]])</f>
        <v>2014</v>
      </c>
    </row>
    <row r="472" spans="1:6">
      <c r="A472" t="s">
        <v>61</v>
      </c>
      <c r="B472" t="s">
        <v>20</v>
      </c>
      <c r="C472" t="str">
        <f>LEFT(Данные[[#This Row],[Преприятие]],1)</f>
        <v>П</v>
      </c>
      <c r="D472">
        <v>6</v>
      </c>
      <c r="E472" s="7">
        <v>41657</v>
      </c>
      <c r="F472">
        <f>YEAR(Данные[[#This Row],[Дата сдачи (отчетная)]])</f>
        <v>2014</v>
      </c>
    </row>
    <row r="473" spans="1:6">
      <c r="A473" t="s">
        <v>71</v>
      </c>
      <c r="B473" t="s">
        <v>43</v>
      </c>
      <c r="C473" t="str">
        <f>LEFT(Данные[[#This Row],[Преприятие]],1)</f>
        <v>Э</v>
      </c>
      <c r="D473">
        <v>114.99999999999999</v>
      </c>
      <c r="E473" s="7">
        <v>41657</v>
      </c>
      <c r="F473">
        <f>YEAR(Данные[[#This Row],[Дата сдачи (отчетная)]])</f>
        <v>2014</v>
      </c>
    </row>
    <row r="474" spans="1:6">
      <c r="A474" t="s">
        <v>60</v>
      </c>
      <c r="B474" t="s">
        <v>14</v>
      </c>
      <c r="C474" t="str">
        <f>LEFT(Данные[[#This Row],[Преприятие]],1)</f>
        <v>П</v>
      </c>
      <c r="D474">
        <v>31</v>
      </c>
      <c r="E474" s="7">
        <v>41657</v>
      </c>
      <c r="F474">
        <f>YEAR(Данные[[#This Row],[Дата сдачи (отчетная)]])</f>
        <v>2014</v>
      </c>
    </row>
    <row r="475" spans="1:6">
      <c r="A475" t="s">
        <v>60</v>
      </c>
      <c r="B475" t="s">
        <v>17</v>
      </c>
      <c r="C475" t="str">
        <f>LEFT(Данные[[#This Row],[Преприятие]],1)</f>
        <v>П</v>
      </c>
      <c r="D475">
        <v>30</v>
      </c>
      <c r="E475" s="7">
        <v>41657</v>
      </c>
      <c r="F475">
        <f>YEAR(Данные[[#This Row],[Дата сдачи (отчетная)]])</f>
        <v>2014</v>
      </c>
    </row>
    <row r="476" spans="1:6">
      <c r="A476" t="s">
        <v>60</v>
      </c>
      <c r="B476" t="s">
        <v>17</v>
      </c>
      <c r="C476" t="str">
        <f>LEFT(Данные[[#This Row],[Преприятие]],1)</f>
        <v>П</v>
      </c>
      <c r="D476">
        <v>17</v>
      </c>
      <c r="E476" s="7">
        <v>41657</v>
      </c>
      <c r="F476">
        <f>YEAR(Данные[[#This Row],[Дата сдачи (отчетная)]])</f>
        <v>2014</v>
      </c>
    </row>
    <row r="477" spans="1:6">
      <c r="A477" t="s">
        <v>60</v>
      </c>
      <c r="B477" t="s">
        <v>17</v>
      </c>
      <c r="C477" t="str">
        <f>LEFT(Данные[[#This Row],[Преприятие]],1)</f>
        <v>П</v>
      </c>
      <c r="D477">
        <v>40</v>
      </c>
      <c r="E477" s="7">
        <v>41657</v>
      </c>
      <c r="F477">
        <f>YEAR(Данные[[#This Row],[Дата сдачи (отчетная)]])</f>
        <v>2014</v>
      </c>
    </row>
    <row r="478" spans="1:6">
      <c r="A478" t="s">
        <v>58</v>
      </c>
      <c r="B478" t="s">
        <v>9</v>
      </c>
      <c r="C478" t="str">
        <f>LEFT(Данные[[#This Row],[Преприятие]],1)</f>
        <v>П</v>
      </c>
      <c r="D478">
        <v>9</v>
      </c>
      <c r="E478" s="7">
        <v>41657</v>
      </c>
      <c r="F478">
        <f>YEAR(Данные[[#This Row],[Дата сдачи (отчетная)]])</f>
        <v>2014</v>
      </c>
    </row>
    <row r="479" spans="1:6">
      <c r="A479" t="s">
        <v>59</v>
      </c>
      <c r="B479" t="s">
        <v>10</v>
      </c>
      <c r="C479" t="str">
        <f>LEFT(Данные[[#This Row],[Преприятие]],1)</f>
        <v>П</v>
      </c>
      <c r="D479">
        <v>43</v>
      </c>
      <c r="E479" s="7">
        <v>41657</v>
      </c>
      <c r="F479">
        <f>YEAR(Данные[[#This Row],[Дата сдачи (отчетная)]])</f>
        <v>2014</v>
      </c>
    </row>
    <row r="480" spans="1:6">
      <c r="A480" t="s">
        <v>59</v>
      </c>
      <c r="B480" t="s">
        <v>10</v>
      </c>
      <c r="C480" t="str">
        <f>LEFT(Данные[[#This Row],[Преприятие]],1)</f>
        <v>П</v>
      </c>
      <c r="D480">
        <v>4</v>
      </c>
      <c r="E480" s="7">
        <v>41657</v>
      </c>
      <c r="F480">
        <f>YEAR(Данные[[#This Row],[Дата сдачи (отчетная)]])</f>
        <v>2014</v>
      </c>
    </row>
    <row r="481" spans="1:6">
      <c r="A481" t="s">
        <v>60</v>
      </c>
      <c r="B481" t="s">
        <v>17</v>
      </c>
      <c r="C481" t="str">
        <f>LEFT(Данные[[#This Row],[Преприятие]],1)</f>
        <v>П</v>
      </c>
      <c r="D481">
        <v>18</v>
      </c>
      <c r="E481" s="7">
        <v>41657</v>
      </c>
      <c r="F481">
        <f>YEAR(Данные[[#This Row],[Дата сдачи (отчетная)]])</f>
        <v>2014</v>
      </c>
    </row>
    <row r="482" spans="1:6">
      <c r="A482" t="s">
        <v>59</v>
      </c>
      <c r="B482" t="s">
        <v>6</v>
      </c>
      <c r="C482" t="str">
        <f>LEFT(Данные[[#This Row],[Преприятие]],1)</f>
        <v>П</v>
      </c>
      <c r="D482">
        <v>45</v>
      </c>
      <c r="E482" s="7">
        <v>41657</v>
      </c>
      <c r="F482">
        <f>YEAR(Данные[[#This Row],[Дата сдачи (отчетная)]])</f>
        <v>2014</v>
      </c>
    </row>
    <row r="483" spans="1:6">
      <c r="A483" t="s">
        <v>63</v>
      </c>
      <c r="B483" t="s">
        <v>10</v>
      </c>
      <c r="C483" t="str">
        <f>LEFT(Данные[[#This Row],[Преприятие]],1)</f>
        <v>П</v>
      </c>
      <c r="D483">
        <v>35.999999999999993</v>
      </c>
      <c r="E483" s="7">
        <v>41657</v>
      </c>
      <c r="F483">
        <f>YEAR(Данные[[#This Row],[Дата сдачи (отчетная)]])</f>
        <v>2014</v>
      </c>
    </row>
    <row r="484" spans="1:6">
      <c r="A484" t="s">
        <v>63</v>
      </c>
      <c r="B484" t="s">
        <v>10</v>
      </c>
      <c r="C484" t="str">
        <f>LEFT(Данные[[#This Row],[Преприятие]],1)</f>
        <v>П</v>
      </c>
      <c r="D484">
        <v>76</v>
      </c>
      <c r="E484" s="7">
        <v>41657</v>
      </c>
      <c r="F484">
        <f>YEAR(Данные[[#This Row],[Дата сдачи (отчетная)]])</f>
        <v>2014</v>
      </c>
    </row>
    <row r="485" spans="1:6">
      <c r="A485" t="s">
        <v>58</v>
      </c>
      <c r="B485" t="s">
        <v>9</v>
      </c>
      <c r="C485" t="str">
        <f>LEFT(Данные[[#This Row],[Преприятие]],1)</f>
        <v>П</v>
      </c>
      <c r="D485">
        <v>39</v>
      </c>
      <c r="E485" s="7">
        <v>41657</v>
      </c>
      <c r="F485">
        <f>YEAR(Данные[[#This Row],[Дата сдачи (отчетная)]])</f>
        <v>2014</v>
      </c>
    </row>
    <row r="486" spans="1:6">
      <c r="A486" t="s">
        <v>59</v>
      </c>
      <c r="B486" t="s">
        <v>10</v>
      </c>
      <c r="C486" t="str">
        <f>LEFT(Данные[[#This Row],[Преприятие]],1)</f>
        <v>П</v>
      </c>
      <c r="D486">
        <v>68</v>
      </c>
      <c r="E486" s="7">
        <v>41657</v>
      </c>
      <c r="F486">
        <f>YEAR(Данные[[#This Row],[Дата сдачи (отчетная)]])</f>
        <v>2014</v>
      </c>
    </row>
    <row r="487" spans="1:6">
      <c r="A487" t="s">
        <v>59</v>
      </c>
      <c r="B487" t="s">
        <v>10</v>
      </c>
      <c r="C487" t="str">
        <f>LEFT(Данные[[#This Row],[Преприятие]],1)</f>
        <v>П</v>
      </c>
      <c r="D487">
        <v>100</v>
      </c>
      <c r="E487" s="7">
        <v>41657</v>
      </c>
      <c r="F487">
        <f>YEAR(Данные[[#This Row],[Дата сдачи (отчетная)]])</f>
        <v>2014</v>
      </c>
    </row>
    <row r="488" spans="1:6">
      <c r="A488" t="s">
        <v>59</v>
      </c>
      <c r="B488" t="s">
        <v>10</v>
      </c>
      <c r="C488" t="str">
        <f>LEFT(Данные[[#This Row],[Преприятие]],1)</f>
        <v>П</v>
      </c>
      <c r="D488">
        <v>158</v>
      </c>
      <c r="E488" s="7">
        <v>41657</v>
      </c>
      <c r="F488">
        <f>YEAR(Данные[[#This Row],[Дата сдачи (отчетная)]])</f>
        <v>2014</v>
      </c>
    </row>
    <row r="489" spans="1:6">
      <c r="A489" t="s">
        <v>59</v>
      </c>
      <c r="B489" t="s">
        <v>10</v>
      </c>
      <c r="C489" t="str">
        <f>LEFT(Данные[[#This Row],[Преприятие]],1)</f>
        <v>П</v>
      </c>
      <c r="D489">
        <v>102</v>
      </c>
      <c r="E489" s="7">
        <v>41657</v>
      </c>
      <c r="F489">
        <f>YEAR(Данные[[#This Row],[Дата сдачи (отчетная)]])</f>
        <v>2014</v>
      </c>
    </row>
    <row r="490" spans="1:6">
      <c r="A490" t="s">
        <v>60</v>
      </c>
      <c r="B490" t="s">
        <v>14</v>
      </c>
      <c r="C490" t="str">
        <f>LEFT(Данные[[#This Row],[Преприятие]],1)</f>
        <v>П</v>
      </c>
      <c r="D490">
        <v>20</v>
      </c>
      <c r="E490" s="7">
        <v>41657</v>
      </c>
      <c r="F490">
        <f>YEAR(Данные[[#This Row],[Дата сдачи (отчетная)]])</f>
        <v>2014</v>
      </c>
    </row>
    <row r="491" spans="1:6">
      <c r="A491" t="s">
        <v>61</v>
      </c>
      <c r="B491" t="s">
        <v>9</v>
      </c>
      <c r="C491" t="str">
        <f>LEFT(Данные[[#This Row],[Преприятие]],1)</f>
        <v>П</v>
      </c>
      <c r="D491">
        <v>11</v>
      </c>
      <c r="E491" s="7">
        <v>41657</v>
      </c>
      <c r="F491">
        <f>YEAR(Данные[[#This Row],[Дата сдачи (отчетная)]])</f>
        <v>2014</v>
      </c>
    </row>
    <row r="492" spans="1:6">
      <c r="A492" t="s">
        <v>59</v>
      </c>
      <c r="B492" t="s">
        <v>10</v>
      </c>
      <c r="C492" t="str">
        <f>LEFT(Данные[[#This Row],[Преприятие]],1)</f>
        <v>П</v>
      </c>
      <c r="D492">
        <v>161</v>
      </c>
      <c r="E492" s="7">
        <v>41657</v>
      </c>
      <c r="F492">
        <f>YEAR(Данные[[#This Row],[Дата сдачи (отчетная)]])</f>
        <v>2014</v>
      </c>
    </row>
    <row r="493" spans="1:6">
      <c r="A493" t="s">
        <v>63</v>
      </c>
      <c r="B493" t="s">
        <v>10</v>
      </c>
      <c r="C493" t="str">
        <f>LEFT(Данные[[#This Row],[Преприятие]],1)</f>
        <v>П</v>
      </c>
      <c r="D493">
        <v>101</v>
      </c>
      <c r="E493" s="7">
        <v>41657</v>
      </c>
      <c r="F493">
        <f>YEAR(Данные[[#This Row],[Дата сдачи (отчетная)]])</f>
        <v>2014</v>
      </c>
    </row>
    <row r="494" spans="1:6">
      <c r="A494" t="s">
        <v>59</v>
      </c>
      <c r="B494" t="s">
        <v>10</v>
      </c>
      <c r="C494" t="str">
        <f>LEFT(Данные[[#This Row],[Преприятие]],1)</f>
        <v>П</v>
      </c>
      <c r="D494">
        <v>24</v>
      </c>
      <c r="E494" s="7">
        <v>41657</v>
      </c>
      <c r="F494">
        <f>YEAR(Данные[[#This Row],[Дата сдачи (отчетная)]])</f>
        <v>2014</v>
      </c>
    </row>
    <row r="495" spans="1:6">
      <c r="A495" t="s">
        <v>60</v>
      </c>
      <c r="B495" t="s">
        <v>14</v>
      </c>
      <c r="C495" t="str">
        <f>LEFT(Данные[[#This Row],[Преприятие]],1)</f>
        <v>П</v>
      </c>
      <c r="D495">
        <v>59</v>
      </c>
      <c r="E495" s="7">
        <v>41657</v>
      </c>
      <c r="F495">
        <f>YEAR(Данные[[#This Row],[Дата сдачи (отчетная)]])</f>
        <v>2014</v>
      </c>
    </row>
    <row r="496" spans="1:6">
      <c r="A496" t="s">
        <v>59</v>
      </c>
      <c r="B496" t="s">
        <v>10</v>
      </c>
      <c r="C496" t="str">
        <f>LEFT(Данные[[#This Row],[Преприятие]],1)</f>
        <v>П</v>
      </c>
      <c r="D496">
        <v>25</v>
      </c>
      <c r="E496" s="7">
        <v>41657</v>
      </c>
      <c r="F496">
        <f>YEAR(Данные[[#This Row],[Дата сдачи (отчетная)]])</f>
        <v>2014</v>
      </c>
    </row>
    <row r="497" spans="1:6">
      <c r="A497" t="s">
        <v>58</v>
      </c>
      <c r="B497" t="s">
        <v>9</v>
      </c>
      <c r="C497" t="str">
        <f>LEFT(Данные[[#This Row],[Преприятие]],1)</f>
        <v>П</v>
      </c>
      <c r="D497">
        <v>64</v>
      </c>
      <c r="E497" s="7">
        <v>41657</v>
      </c>
      <c r="F497">
        <f>YEAR(Данные[[#This Row],[Дата сдачи (отчетная)]])</f>
        <v>2014</v>
      </c>
    </row>
    <row r="498" spans="1:6">
      <c r="A498" t="s">
        <v>58</v>
      </c>
      <c r="B498" t="s">
        <v>9</v>
      </c>
      <c r="C498" t="str">
        <f>LEFT(Данные[[#This Row],[Преприятие]],1)</f>
        <v>П</v>
      </c>
      <c r="D498">
        <v>1</v>
      </c>
      <c r="E498" s="7">
        <v>41657</v>
      </c>
      <c r="F498">
        <f>YEAR(Данные[[#This Row],[Дата сдачи (отчетная)]])</f>
        <v>2014</v>
      </c>
    </row>
    <row r="499" spans="1:6">
      <c r="A499" t="s">
        <v>58</v>
      </c>
      <c r="B499" t="s">
        <v>9</v>
      </c>
      <c r="C499" t="str">
        <f>LEFT(Данные[[#This Row],[Преприятие]],1)</f>
        <v>П</v>
      </c>
      <c r="D499">
        <v>27</v>
      </c>
      <c r="E499" s="7">
        <v>41657</v>
      </c>
      <c r="F499">
        <f>YEAR(Данные[[#This Row],[Дата сдачи (отчетная)]])</f>
        <v>2014</v>
      </c>
    </row>
    <row r="500" spans="1:6">
      <c r="A500" t="s">
        <v>63</v>
      </c>
      <c r="B500" t="s">
        <v>10</v>
      </c>
      <c r="C500" t="str">
        <f>LEFT(Данные[[#This Row],[Преприятие]],1)</f>
        <v>П</v>
      </c>
      <c r="D500">
        <v>79</v>
      </c>
      <c r="E500" s="7">
        <v>41657</v>
      </c>
      <c r="F500">
        <f>YEAR(Данные[[#This Row],[Дата сдачи (отчетная)]])</f>
        <v>2014</v>
      </c>
    </row>
    <row r="501" spans="1:6">
      <c r="A501" t="s">
        <v>63</v>
      </c>
      <c r="B501" t="s">
        <v>10</v>
      </c>
      <c r="C501" t="str">
        <f>LEFT(Данные[[#This Row],[Преприятие]],1)</f>
        <v>П</v>
      </c>
      <c r="D501">
        <v>99</v>
      </c>
      <c r="E501" s="7">
        <v>41657</v>
      </c>
      <c r="F501">
        <f>YEAR(Данные[[#This Row],[Дата сдачи (отчетная)]])</f>
        <v>2014</v>
      </c>
    </row>
    <row r="502" spans="1:6">
      <c r="A502" t="s">
        <v>63</v>
      </c>
      <c r="B502" t="s">
        <v>10</v>
      </c>
      <c r="C502" t="str">
        <f>LEFT(Данные[[#This Row],[Преприятие]],1)</f>
        <v>П</v>
      </c>
      <c r="D502">
        <v>116</v>
      </c>
      <c r="E502" s="7">
        <v>41657</v>
      </c>
      <c r="F502">
        <f>YEAR(Данные[[#This Row],[Дата сдачи (отчетная)]])</f>
        <v>2014</v>
      </c>
    </row>
    <row r="503" spans="1:6">
      <c r="A503" t="s">
        <v>58</v>
      </c>
      <c r="B503" t="s">
        <v>9</v>
      </c>
      <c r="C503" t="str">
        <f>LEFT(Данные[[#This Row],[Преприятие]],1)</f>
        <v>П</v>
      </c>
      <c r="D503">
        <v>13.999999999999998</v>
      </c>
      <c r="E503" s="7">
        <v>41657</v>
      </c>
      <c r="F503">
        <f>YEAR(Данные[[#This Row],[Дата сдачи (отчетная)]])</f>
        <v>2014</v>
      </c>
    </row>
    <row r="504" spans="1:6">
      <c r="A504" t="s">
        <v>59</v>
      </c>
      <c r="B504" t="s">
        <v>10</v>
      </c>
      <c r="C504" t="str">
        <f>LEFT(Данные[[#This Row],[Преприятие]],1)</f>
        <v>П</v>
      </c>
      <c r="D504">
        <v>136</v>
      </c>
      <c r="E504" s="7">
        <v>41657</v>
      </c>
      <c r="F504">
        <f>YEAR(Данные[[#This Row],[Дата сдачи (отчетная)]])</f>
        <v>2014</v>
      </c>
    </row>
    <row r="505" spans="1:6">
      <c r="A505" t="s">
        <v>59</v>
      </c>
      <c r="B505" t="s">
        <v>10</v>
      </c>
      <c r="C505" t="str">
        <f>LEFT(Данные[[#This Row],[Преприятие]],1)</f>
        <v>П</v>
      </c>
      <c r="D505">
        <v>325</v>
      </c>
      <c r="E505" s="7">
        <v>41657</v>
      </c>
      <c r="F505">
        <f>YEAR(Данные[[#This Row],[Дата сдачи (отчетная)]])</f>
        <v>2014</v>
      </c>
    </row>
    <row r="506" spans="1:6">
      <c r="A506" t="s">
        <v>59</v>
      </c>
      <c r="B506" t="s">
        <v>10</v>
      </c>
      <c r="C506" t="str">
        <f>LEFT(Данные[[#This Row],[Преприятие]],1)</f>
        <v>П</v>
      </c>
      <c r="D506">
        <v>133</v>
      </c>
      <c r="E506" s="7">
        <v>41657</v>
      </c>
      <c r="F506">
        <f>YEAR(Данные[[#This Row],[Дата сдачи (отчетная)]])</f>
        <v>2014</v>
      </c>
    </row>
    <row r="507" spans="1:6">
      <c r="A507" t="s">
        <v>59</v>
      </c>
      <c r="B507" t="s">
        <v>10</v>
      </c>
      <c r="C507" t="str">
        <f>LEFT(Данные[[#This Row],[Преприятие]],1)</f>
        <v>П</v>
      </c>
      <c r="D507">
        <v>119</v>
      </c>
      <c r="E507" s="7">
        <v>41657</v>
      </c>
      <c r="F507">
        <f>YEAR(Данные[[#This Row],[Дата сдачи (отчетная)]])</f>
        <v>2014</v>
      </c>
    </row>
    <row r="508" spans="1:6">
      <c r="A508" t="s">
        <v>59</v>
      </c>
      <c r="B508" t="s">
        <v>10</v>
      </c>
      <c r="C508" t="str">
        <f>LEFT(Данные[[#This Row],[Преприятие]],1)</f>
        <v>П</v>
      </c>
      <c r="D508">
        <v>132</v>
      </c>
      <c r="E508" s="7">
        <v>41657</v>
      </c>
      <c r="F508">
        <f>YEAR(Данные[[#This Row],[Дата сдачи (отчетная)]])</f>
        <v>2014</v>
      </c>
    </row>
    <row r="509" spans="1:6">
      <c r="A509" t="s">
        <v>59</v>
      </c>
      <c r="B509" t="s">
        <v>10</v>
      </c>
      <c r="C509" t="str">
        <f>LEFT(Данные[[#This Row],[Преприятие]],1)</f>
        <v>П</v>
      </c>
      <c r="D509">
        <v>126</v>
      </c>
      <c r="E509" s="7">
        <v>41657</v>
      </c>
      <c r="F509">
        <f>YEAR(Данные[[#This Row],[Дата сдачи (отчетная)]])</f>
        <v>2014</v>
      </c>
    </row>
    <row r="510" spans="1:6">
      <c r="A510" t="s">
        <v>59</v>
      </c>
      <c r="B510" t="s">
        <v>10</v>
      </c>
      <c r="C510" t="str">
        <f>LEFT(Данные[[#This Row],[Преприятие]],1)</f>
        <v>П</v>
      </c>
      <c r="D510">
        <v>177</v>
      </c>
      <c r="E510" s="7">
        <v>41657</v>
      </c>
      <c r="F510">
        <f>YEAR(Данные[[#This Row],[Дата сдачи (отчетная)]])</f>
        <v>2014</v>
      </c>
    </row>
    <row r="511" spans="1:6">
      <c r="A511" t="s">
        <v>59</v>
      </c>
      <c r="B511" t="s">
        <v>10</v>
      </c>
      <c r="C511" t="str">
        <f>LEFT(Данные[[#This Row],[Преприятие]],1)</f>
        <v>П</v>
      </c>
      <c r="D511">
        <v>155</v>
      </c>
      <c r="E511" s="7">
        <v>41657</v>
      </c>
      <c r="F511">
        <f>YEAR(Данные[[#This Row],[Дата сдачи (отчетная)]])</f>
        <v>2014</v>
      </c>
    </row>
    <row r="512" spans="1:6">
      <c r="A512" t="s">
        <v>59</v>
      </c>
      <c r="B512" t="s">
        <v>10</v>
      </c>
      <c r="C512" t="str">
        <f>LEFT(Данные[[#This Row],[Преприятие]],1)</f>
        <v>П</v>
      </c>
      <c r="D512">
        <v>105</v>
      </c>
      <c r="E512" s="7">
        <v>41657</v>
      </c>
      <c r="F512">
        <f>YEAR(Данные[[#This Row],[Дата сдачи (отчетная)]])</f>
        <v>2014</v>
      </c>
    </row>
    <row r="513" spans="1:6">
      <c r="A513" t="s">
        <v>59</v>
      </c>
      <c r="B513" t="s">
        <v>10</v>
      </c>
      <c r="C513" t="str">
        <f>LEFT(Данные[[#This Row],[Преприятие]],1)</f>
        <v>П</v>
      </c>
      <c r="D513">
        <v>244.00000000000003</v>
      </c>
      <c r="E513" s="7">
        <v>41657</v>
      </c>
      <c r="F513">
        <f>YEAR(Данные[[#This Row],[Дата сдачи (отчетная)]])</f>
        <v>2014</v>
      </c>
    </row>
    <row r="514" spans="1:6">
      <c r="A514" t="s">
        <v>59</v>
      </c>
      <c r="B514" t="s">
        <v>6</v>
      </c>
      <c r="C514" t="str">
        <f>LEFT(Данные[[#This Row],[Преприятие]],1)</f>
        <v>П</v>
      </c>
      <c r="D514">
        <v>66</v>
      </c>
      <c r="E514" s="7">
        <v>41657</v>
      </c>
      <c r="F514">
        <f>YEAR(Данные[[#This Row],[Дата сдачи (отчетная)]])</f>
        <v>2014</v>
      </c>
    </row>
    <row r="515" spans="1:6">
      <c r="A515" t="s">
        <v>64</v>
      </c>
      <c r="B515" t="s">
        <v>12</v>
      </c>
      <c r="C515" t="str">
        <f>LEFT(Данные[[#This Row],[Преприятие]],1)</f>
        <v>П</v>
      </c>
      <c r="D515">
        <v>17</v>
      </c>
      <c r="E515" s="7">
        <v>41657</v>
      </c>
      <c r="F515">
        <f>YEAR(Данные[[#This Row],[Дата сдачи (отчетная)]])</f>
        <v>2014</v>
      </c>
    </row>
    <row r="516" spans="1:6">
      <c r="A516" t="s">
        <v>60</v>
      </c>
      <c r="B516" t="s">
        <v>14</v>
      </c>
      <c r="C516" t="str">
        <f>LEFT(Данные[[#This Row],[Преприятие]],1)</f>
        <v>П</v>
      </c>
      <c r="D516">
        <v>76</v>
      </c>
      <c r="E516" s="7">
        <v>41657</v>
      </c>
      <c r="F516">
        <f>YEAR(Данные[[#This Row],[Дата сдачи (отчетная)]])</f>
        <v>2014</v>
      </c>
    </row>
    <row r="517" spans="1:6">
      <c r="A517" t="s">
        <v>60</v>
      </c>
      <c r="B517" t="s">
        <v>14</v>
      </c>
      <c r="C517" t="str">
        <f>LEFT(Данные[[#This Row],[Преприятие]],1)</f>
        <v>П</v>
      </c>
      <c r="D517">
        <v>45</v>
      </c>
      <c r="E517" s="7">
        <v>41657</v>
      </c>
      <c r="F517">
        <f>YEAR(Данные[[#This Row],[Дата сдачи (отчетная)]])</f>
        <v>2014</v>
      </c>
    </row>
    <row r="518" spans="1:6">
      <c r="A518" t="s">
        <v>63</v>
      </c>
      <c r="B518" t="s">
        <v>11</v>
      </c>
      <c r="C518" t="str">
        <f>LEFT(Данные[[#This Row],[Преприятие]],1)</f>
        <v>П</v>
      </c>
      <c r="D518">
        <v>10</v>
      </c>
      <c r="E518" s="7">
        <v>41657</v>
      </c>
      <c r="F518">
        <f>YEAR(Данные[[#This Row],[Дата сдачи (отчетная)]])</f>
        <v>2014</v>
      </c>
    </row>
    <row r="519" spans="1:6">
      <c r="A519" t="s">
        <v>63</v>
      </c>
      <c r="B519" t="s">
        <v>10</v>
      </c>
      <c r="C519" t="str">
        <f>LEFT(Данные[[#This Row],[Преприятие]],1)</f>
        <v>П</v>
      </c>
      <c r="D519">
        <v>19</v>
      </c>
      <c r="E519" s="7">
        <v>41657</v>
      </c>
      <c r="F519">
        <f>YEAR(Данные[[#This Row],[Дата сдачи (отчетная)]])</f>
        <v>2014</v>
      </c>
    </row>
    <row r="520" spans="1:6">
      <c r="A520" t="s">
        <v>58</v>
      </c>
      <c r="B520" t="s">
        <v>11</v>
      </c>
      <c r="C520" t="str">
        <f>LEFT(Данные[[#This Row],[Преприятие]],1)</f>
        <v>П</v>
      </c>
      <c r="D520">
        <v>227</v>
      </c>
      <c r="E520" s="7">
        <v>41657</v>
      </c>
      <c r="F520">
        <f>YEAR(Данные[[#This Row],[Дата сдачи (отчетная)]])</f>
        <v>2014</v>
      </c>
    </row>
    <row r="521" spans="1:6">
      <c r="A521" t="s">
        <v>59</v>
      </c>
      <c r="B521" t="s">
        <v>10</v>
      </c>
      <c r="C521" t="str">
        <f>LEFT(Данные[[#This Row],[Преприятие]],1)</f>
        <v>П</v>
      </c>
      <c r="D521">
        <v>112</v>
      </c>
      <c r="E521" s="7">
        <v>41657</v>
      </c>
      <c r="F521">
        <f>YEAR(Данные[[#This Row],[Дата сдачи (отчетная)]])</f>
        <v>2014</v>
      </c>
    </row>
    <row r="522" spans="1:6">
      <c r="A522" t="s">
        <v>59</v>
      </c>
      <c r="B522" t="s">
        <v>10</v>
      </c>
      <c r="C522" t="str">
        <f>LEFT(Данные[[#This Row],[Преприятие]],1)</f>
        <v>П</v>
      </c>
      <c r="D522">
        <v>100</v>
      </c>
      <c r="E522" s="7">
        <v>41657</v>
      </c>
      <c r="F522">
        <f>YEAR(Данные[[#This Row],[Дата сдачи (отчетная)]])</f>
        <v>2014</v>
      </c>
    </row>
    <row r="523" spans="1:6">
      <c r="A523" t="s">
        <v>58</v>
      </c>
      <c r="B523" t="s">
        <v>11</v>
      </c>
      <c r="C523" t="str">
        <f>LEFT(Данные[[#This Row],[Преприятие]],1)</f>
        <v>П</v>
      </c>
      <c r="D523">
        <v>172</v>
      </c>
      <c r="E523" s="7">
        <v>41657</v>
      </c>
      <c r="F523">
        <f>YEAR(Данные[[#This Row],[Дата сдачи (отчетная)]])</f>
        <v>2014</v>
      </c>
    </row>
    <row r="524" spans="1:6">
      <c r="A524" t="s">
        <v>58</v>
      </c>
      <c r="B524" t="s">
        <v>11</v>
      </c>
      <c r="C524" t="str">
        <f>LEFT(Данные[[#This Row],[Преприятие]],1)</f>
        <v>П</v>
      </c>
      <c r="D524">
        <v>96</v>
      </c>
      <c r="E524" s="7">
        <v>41657</v>
      </c>
      <c r="F524">
        <f>YEAR(Данные[[#This Row],[Дата сдачи (отчетная)]])</f>
        <v>2014</v>
      </c>
    </row>
    <row r="525" spans="1:6">
      <c r="A525" t="s">
        <v>58</v>
      </c>
      <c r="B525" t="s">
        <v>11</v>
      </c>
      <c r="C525" t="str">
        <f>LEFT(Данные[[#This Row],[Преприятие]],1)</f>
        <v>П</v>
      </c>
      <c r="D525">
        <v>61.000000000000007</v>
      </c>
      <c r="E525" s="7">
        <v>41657</v>
      </c>
      <c r="F525">
        <f>YEAR(Данные[[#This Row],[Дата сдачи (отчетная)]])</f>
        <v>2014</v>
      </c>
    </row>
    <row r="526" spans="1:6">
      <c r="A526" t="s">
        <v>63</v>
      </c>
      <c r="B526" t="s">
        <v>10</v>
      </c>
      <c r="C526" t="str">
        <f>LEFT(Данные[[#This Row],[Преприятие]],1)</f>
        <v>П</v>
      </c>
      <c r="D526">
        <v>0</v>
      </c>
      <c r="E526" s="7">
        <v>41657</v>
      </c>
      <c r="F526">
        <f>YEAR(Данные[[#This Row],[Дата сдачи (отчетная)]])</f>
        <v>2014</v>
      </c>
    </row>
    <row r="527" spans="1:6">
      <c r="A527" t="s">
        <v>64</v>
      </c>
      <c r="B527" t="s">
        <v>10</v>
      </c>
      <c r="C527" t="str">
        <f>LEFT(Данные[[#This Row],[Преприятие]],1)</f>
        <v>П</v>
      </c>
      <c r="D527">
        <v>119</v>
      </c>
      <c r="E527" s="7">
        <v>41657</v>
      </c>
      <c r="F527">
        <f>YEAR(Данные[[#This Row],[Дата сдачи (отчетная)]])</f>
        <v>2014</v>
      </c>
    </row>
    <row r="528" spans="1:6">
      <c r="A528" t="s">
        <v>58</v>
      </c>
      <c r="B528" t="s">
        <v>11</v>
      </c>
      <c r="C528" t="str">
        <f>LEFT(Данные[[#This Row],[Преприятие]],1)</f>
        <v>П</v>
      </c>
      <c r="D528">
        <v>82</v>
      </c>
      <c r="E528" s="7">
        <v>41657</v>
      </c>
      <c r="F528">
        <f>YEAR(Данные[[#This Row],[Дата сдачи (отчетная)]])</f>
        <v>2014</v>
      </c>
    </row>
    <row r="529" spans="1:6">
      <c r="A529" t="s">
        <v>58</v>
      </c>
      <c r="B529" t="s">
        <v>11</v>
      </c>
      <c r="C529" t="str">
        <f>LEFT(Данные[[#This Row],[Преприятие]],1)</f>
        <v>П</v>
      </c>
      <c r="D529">
        <v>85</v>
      </c>
      <c r="E529" s="7">
        <v>41657</v>
      </c>
      <c r="F529">
        <f>YEAR(Данные[[#This Row],[Дата сдачи (отчетная)]])</f>
        <v>2014</v>
      </c>
    </row>
    <row r="530" spans="1:6">
      <c r="A530" t="s">
        <v>64</v>
      </c>
      <c r="B530" t="s">
        <v>10</v>
      </c>
      <c r="C530" t="str">
        <f>LEFT(Данные[[#This Row],[Преприятие]],1)</f>
        <v>П</v>
      </c>
      <c r="D530">
        <v>78.000000000000014</v>
      </c>
      <c r="E530" s="7">
        <v>41657</v>
      </c>
      <c r="F530">
        <f>YEAR(Данные[[#This Row],[Дата сдачи (отчетная)]])</f>
        <v>2014</v>
      </c>
    </row>
    <row r="531" spans="1:6">
      <c r="A531" t="s">
        <v>58</v>
      </c>
      <c r="B531" t="s">
        <v>11</v>
      </c>
      <c r="C531" t="str">
        <f>LEFT(Данные[[#This Row],[Преприятие]],1)</f>
        <v>П</v>
      </c>
      <c r="D531">
        <v>94</v>
      </c>
      <c r="E531" s="7">
        <v>41657</v>
      </c>
      <c r="F531">
        <f>YEAR(Данные[[#This Row],[Дата сдачи (отчетная)]])</f>
        <v>2014</v>
      </c>
    </row>
    <row r="532" spans="1:6">
      <c r="A532" t="s">
        <v>58</v>
      </c>
      <c r="B532" t="s">
        <v>11</v>
      </c>
      <c r="C532" t="str">
        <f>LEFT(Данные[[#This Row],[Преприятие]],1)</f>
        <v>П</v>
      </c>
      <c r="D532">
        <v>82</v>
      </c>
      <c r="E532" s="7">
        <v>41657</v>
      </c>
      <c r="F532">
        <f>YEAR(Данные[[#This Row],[Дата сдачи (отчетная)]])</f>
        <v>2014</v>
      </c>
    </row>
    <row r="533" spans="1:6">
      <c r="A533" t="s">
        <v>58</v>
      </c>
      <c r="B533" t="s">
        <v>11</v>
      </c>
      <c r="C533" t="str">
        <f>LEFT(Данные[[#This Row],[Преприятие]],1)</f>
        <v>П</v>
      </c>
      <c r="D533">
        <v>48</v>
      </c>
      <c r="E533" s="7">
        <v>41657</v>
      </c>
      <c r="F533">
        <f>YEAR(Данные[[#This Row],[Дата сдачи (отчетная)]])</f>
        <v>2014</v>
      </c>
    </row>
    <row r="534" spans="1:6">
      <c r="A534" t="s">
        <v>64</v>
      </c>
      <c r="B534" t="s">
        <v>10</v>
      </c>
      <c r="C534" t="str">
        <f>LEFT(Данные[[#This Row],[Преприятие]],1)</f>
        <v>П</v>
      </c>
      <c r="D534">
        <v>119</v>
      </c>
      <c r="E534" s="7">
        <v>41657</v>
      </c>
      <c r="F534">
        <f>YEAR(Данные[[#This Row],[Дата сдачи (отчетная)]])</f>
        <v>2014</v>
      </c>
    </row>
    <row r="535" spans="1:6">
      <c r="A535" t="s">
        <v>63</v>
      </c>
      <c r="B535" t="s">
        <v>10</v>
      </c>
      <c r="C535" t="str">
        <f>LEFT(Данные[[#This Row],[Преприятие]],1)</f>
        <v>П</v>
      </c>
      <c r="D535">
        <v>63</v>
      </c>
      <c r="E535" s="7">
        <v>41657</v>
      </c>
      <c r="F535">
        <f>YEAR(Данные[[#This Row],[Дата сдачи (отчетная)]])</f>
        <v>2014</v>
      </c>
    </row>
    <row r="536" spans="1:6">
      <c r="A536" t="s">
        <v>63</v>
      </c>
      <c r="B536" t="s">
        <v>10</v>
      </c>
      <c r="C536" t="str">
        <f>LEFT(Данные[[#This Row],[Преприятие]],1)</f>
        <v>П</v>
      </c>
      <c r="D536">
        <v>69</v>
      </c>
      <c r="E536" s="7">
        <v>41657</v>
      </c>
      <c r="F536">
        <f>YEAR(Данные[[#This Row],[Дата сдачи (отчетная)]])</f>
        <v>2014</v>
      </c>
    </row>
    <row r="537" spans="1:6">
      <c r="A537" t="s">
        <v>63</v>
      </c>
      <c r="B537" t="s">
        <v>10</v>
      </c>
      <c r="C537" t="str">
        <f>LEFT(Данные[[#This Row],[Преприятие]],1)</f>
        <v>П</v>
      </c>
      <c r="D537">
        <v>71</v>
      </c>
      <c r="E537" s="7">
        <v>41657</v>
      </c>
      <c r="F537">
        <f>YEAR(Данные[[#This Row],[Дата сдачи (отчетная)]])</f>
        <v>2014</v>
      </c>
    </row>
    <row r="538" spans="1:6">
      <c r="A538" t="s">
        <v>63</v>
      </c>
      <c r="B538" t="s">
        <v>10</v>
      </c>
      <c r="C538" t="str">
        <f>LEFT(Данные[[#This Row],[Преприятие]],1)</f>
        <v>П</v>
      </c>
      <c r="D538">
        <v>88</v>
      </c>
      <c r="E538" s="7">
        <v>41657</v>
      </c>
      <c r="F538">
        <f>YEAR(Данные[[#This Row],[Дата сдачи (отчетная)]])</f>
        <v>2014</v>
      </c>
    </row>
    <row r="539" spans="1:6">
      <c r="A539" t="s">
        <v>53</v>
      </c>
      <c r="B539" t="s">
        <v>8</v>
      </c>
      <c r="C539" t="str">
        <f>LEFT(Данные[[#This Row],[Преприятие]],1)</f>
        <v>В</v>
      </c>
      <c r="D539">
        <v>33</v>
      </c>
      <c r="E539" s="7">
        <v>41657</v>
      </c>
      <c r="F539">
        <f>YEAR(Данные[[#This Row],[Дата сдачи (отчетная)]])</f>
        <v>2014</v>
      </c>
    </row>
    <row r="540" spans="1:6">
      <c r="A540" t="s">
        <v>64</v>
      </c>
      <c r="B540" t="s">
        <v>10</v>
      </c>
      <c r="C540" t="str">
        <f>LEFT(Данные[[#This Row],[Преприятие]],1)</f>
        <v>П</v>
      </c>
      <c r="D540">
        <v>121</v>
      </c>
      <c r="E540" s="7">
        <v>41657</v>
      </c>
      <c r="F540">
        <f>YEAR(Данные[[#This Row],[Дата сдачи (отчетная)]])</f>
        <v>2014</v>
      </c>
    </row>
    <row r="541" spans="1:6">
      <c r="A541" t="s">
        <v>59</v>
      </c>
      <c r="B541" t="s">
        <v>10</v>
      </c>
      <c r="C541" t="str">
        <f>LEFT(Данные[[#This Row],[Преприятие]],1)</f>
        <v>П</v>
      </c>
      <c r="D541">
        <v>26</v>
      </c>
      <c r="E541" s="7">
        <v>41657</v>
      </c>
      <c r="F541">
        <f>YEAR(Данные[[#This Row],[Дата сдачи (отчетная)]])</f>
        <v>2014</v>
      </c>
    </row>
    <row r="542" spans="1:6">
      <c r="A542" t="s">
        <v>48</v>
      </c>
      <c r="B542" t="s">
        <v>8</v>
      </c>
      <c r="C542" t="str">
        <f>LEFT(Данные[[#This Row],[Преприятие]],1)</f>
        <v>В</v>
      </c>
      <c r="D542">
        <v>63.000000000000014</v>
      </c>
      <c r="E542" s="7">
        <v>41657</v>
      </c>
      <c r="F542">
        <f>YEAR(Данные[[#This Row],[Дата сдачи (отчетная)]])</f>
        <v>2014</v>
      </c>
    </row>
    <row r="543" spans="1:6">
      <c r="A543" t="s">
        <v>59</v>
      </c>
      <c r="B543" t="s">
        <v>10</v>
      </c>
      <c r="C543" t="str">
        <f>LEFT(Данные[[#This Row],[Преприятие]],1)</f>
        <v>П</v>
      </c>
      <c r="D543">
        <v>78</v>
      </c>
      <c r="E543" s="7">
        <v>41657</v>
      </c>
      <c r="F543">
        <f>YEAR(Данные[[#This Row],[Дата сдачи (отчетная)]])</f>
        <v>2014</v>
      </c>
    </row>
    <row r="544" spans="1:6">
      <c r="A544" t="s">
        <v>59</v>
      </c>
      <c r="B544" t="s">
        <v>10</v>
      </c>
      <c r="C544" t="str">
        <f>LEFT(Данные[[#This Row],[Преприятие]],1)</f>
        <v>П</v>
      </c>
      <c r="D544">
        <v>131</v>
      </c>
      <c r="E544" s="7">
        <v>41657</v>
      </c>
      <c r="F544">
        <f>YEAR(Данные[[#This Row],[Дата сдачи (отчетная)]])</f>
        <v>2014</v>
      </c>
    </row>
    <row r="545" spans="1:6">
      <c r="A545" t="s">
        <v>60</v>
      </c>
      <c r="B545" t="s">
        <v>17</v>
      </c>
      <c r="C545" t="str">
        <f>LEFT(Данные[[#This Row],[Преприятие]],1)</f>
        <v>П</v>
      </c>
      <c r="D545">
        <v>33</v>
      </c>
      <c r="E545" s="7">
        <v>41657</v>
      </c>
      <c r="F545">
        <f>YEAR(Данные[[#This Row],[Дата сдачи (отчетная)]])</f>
        <v>2014</v>
      </c>
    </row>
    <row r="546" spans="1:6">
      <c r="A546" t="s">
        <v>59</v>
      </c>
      <c r="B546" t="s">
        <v>10</v>
      </c>
      <c r="C546" t="str">
        <f>LEFT(Данные[[#This Row],[Преприятие]],1)</f>
        <v>П</v>
      </c>
      <c r="D546">
        <v>84</v>
      </c>
      <c r="E546" s="7">
        <v>41657</v>
      </c>
      <c r="F546">
        <f>YEAR(Данные[[#This Row],[Дата сдачи (отчетная)]])</f>
        <v>2014</v>
      </c>
    </row>
    <row r="547" spans="1:6">
      <c r="A547" t="s">
        <v>63</v>
      </c>
      <c r="B547" t="s">
        <v>6</v>
      </c>
      <c r="C547" t="str">
        <f>LEFT(Данные[[#This Row],[Преприятие]],1)</f>
        <v>П</v>
      </c>
      <c r="D547">
        <v>83.999999999999986</v>
      </c>
      <c r="E547" s="7">
        <v>41657</v>
      </c>
      <c r="F547">
        <f>YEAR(Данные[[#This Row],[Дата сдачи (отчетная)]])</f>
        <v>2014</v>
      </c>
    </row>
    <row r="548" spans="1:6">
      <c r="A548" t="s">
        <v>59</v>
      </c>
      <c r="B548" t="s">
        <v>10</v>
      </c>
      <c r="C548" t="str">
        <f>LEFT(Данные[[#This Row],[Преприятие]],1)</f>
        <v>П</v>
      </c>
      <c r="D548">
        <v>51</v>
      </c>
      <c r="E548" s="7">
        <v>41657</v>
      </c>
      <c r="F548">
        <f>YEAR(Данные[[#This Row],[Дата сдачи (отчетная)]])</f>
        <v>2014</v>
      </c>
    </row>
    <row r="549" spans="1:6">
      <c r="A549" t="s">
        <v>60</v>
      </c>
      <c r="B549" t="s">
        <v>17</v>
      </c>
      <c r="C549" t="str">
        <f>LEFT(Данные[[#This Row],[Преприятие]],1)</f>
        <v>П</v>
      </c>
      <c r="D549">
        <v>3</v>
      </c>
      <c r="E549" s="7">
        <v>41657</v>
      </c>
      <c r="F549">
        <f>YEAR(Данные[[#This Row],[Дата сдачи (отчетная)]])</f>
        <v>2014</v>
      </c>
    </row>
    <row r="550" spans="1:6">
      <c r="A550" t="s">
        <v>63</v>
      </c>
      <c r="B550" t="s">
        <v>11</v>
      </c>
      <c r="C550" t="str">
        <f>LEFT(Данные[[#This Row],[Преприятие]],1)</f>
        <v>П</v>
      </c>
      <c r="D550">
        <v>61.000000000000007</v>
      </c>
      <c r="E550" s="7">
        <v>41657</v>
      </c>
      <c r="F550">
        <f>YEAR(Данные[[#This Row],[Дата сдачи (отчетная)]])</f>
        <v>2014</v>
      </c>
    </row>
    <row r="551" spans="1:6">
      <c r="A551" t="s">
        <v>61</v>
      </c>
      <c r="B551" t="s">
        <v>7</v>
      </c>
      <c r="C551" t="str">
        <f>LEFT(Данные[[#This Row],[Преприятие]],1)</f>
        <v>П</v>
      </c>
      <c r="D551">
        <v>25</v>
      </c>
      <c r="E551" s="7">
        <v>41657</v>
      </c>
      <c r="F551">
        <f>YEAR(Данные[[#This Row],[Дата сдачи (отчетная)]])</f>
        <v>2014</v>
      </c>
    </row>
    <row r="552" spans="1:6">
      <c r="A552" t="s">
        <v>64</v>
      </c>
      <c r="B552" t="s">
        <v>12</v>
      </c>
      <c r="C552" t="str">
        <f>LEFT(Данные[[#This Row],[Преприятие]],1)</f>
        <v>П</v>
      </c>
      <c r="D552">
        <v>149</v>
      </c>
      <c r="E552" s="7">
        <v>41657</v>
      </c>
      <c r="F552">
        <f>YEAR(Данные[[#This Row],[Дата сдачи (отчетная)]])</f>
        <v>2014</v>
      </c>
    </row>
    <row r="553" spans="1:6">
      <c r="A553" t="s">
        <v>61</v>
      </c>
      <c r="B553" t="s">
        <v>7</v>
      </c>
      <c r="C553" t="str">
        <f>LEFT(Данные[[#This Row],[Преприятие]],1)</f>
        <v>П</v>
      </c>
      <c r="D553">
        <v>17</v>
      </c>
      <c r="E553" s="7">
        <v>41657</v>
      </c>
      <c r="F553">
        <f>YEAR(Данные[[#This Row],[Дата сдачи (отчетная)]])</f>
        <v>2014</v>
      </c>
    </row>
    <row r="554" spans="1:6">
      <c r="A554" t="s">
        <v>60</v>
      </c>
      <c r="B554" t="s">
        <v>14</v>
      </c>
      <c r="C554" t="str">
        <f>LEFT(Данные[[#This Row],[Преприятие]],1)</f>
        <v>П</v>
      </c>
      <c r="D554">
        <v>25</v>
      </c>
      <c r="E554" s="7">
        <v>41657</v>
      </c>
      <c r="F554">
        <f>YEAR(Данные[[#This Row],[Дата сдачи (отчетная)]])</f>
        <v>2014</v>
      </c>
    </row>
    <row r="555" spans="1:6">
      <c r="A555" t="s">
        <v>60</v>
      </c>
      <c r="B555" t="s">
        <v>14</v>
      </c>
      <c r="C555" t="str">
        <f>LEFT(Данные[[#This Row],[Преприятие]],1)</f>
        <v>П</v>
      </c>
      <c r="D555">
        <v>33</v>
      </c>
      <c r="E555" s="7">
        <v>41657</v>
      </c>
      <c r="F555">
        <f>YEAR(Данные[[#This Row],[Дата сдачи (отчетная)]])</f>
        <v>2014</v>
      </c>
    </row>
    <row r="556" spans="1:6">
      <c r="A556" t="s">
        <v>60</v>
      </c>
      <c r="B556" t="s">
        <v>14</v>
      </c>
      <c r="C556" t="str">
        <f>LEFT(Данные[[#This Row],[Преприятие]],1)</f>
        <v>П</v>
      </c>
      <c r="D556">
        <v>24</v>
      </c>
      <c r="E556" s="7">
        <v>41657</v>
      </c>
      <c r="F556">
        <f>YEAR(Данные[[#This Row],[Дата сдачи (отчетная)]])</f>
        <v>2014</v>
      </c>
    </row>
    <row r="557" spans="1:6">
      <c r="A557" t="s">
        <v>63</v>
      </c>
      <c r="B557" t="s">
        <v>6</v>
      </c>
      <c r="C557" t="str">
        <f>LEFT(Данные[[#This Row],[Преприятие]],1)</f>
        <v>П</v>
      </c>
      <c r="D557">
        <v>82</v>
      </c>
      <c r="E557" s="7">
        <v>41657</v>
      </c>
      <c r="F557">
        <f>YEAR(Данные[[#This Row],[Дата сдачи (отчетная)]])</f>
        <v>2014</v>
      </c>
    </row>
    <row r="558" spans="1:6">
      <c r="A558" t="s">
        <v>61</v>
      </c>
      <c r="B558" t="s">
        <v>10</v>
      </c>
      <c r="C558" t="str">
        <f>LEFT(Данные[[#This Row],[Преприятие]],1)</f>
        <v>П</v>
      </c>
      <c r="D558">
        <v>26.000000000000004</v>
      </c>
      <c r="E558" s="7">
        <v>41657</v>
      </c>
      <c r="F558">
        <f>YEAR(Данные[[#This Row],[Дата сдачи (отчетная)]])</f>
        <v>2014</v>
      </c>
    </row>
    <row r="559" spans="1:6">
      <c r="A559" t="s">
        <v>63</v>
      </c>
      <c r="B559" t="s">
        <v>10</v>
      </c>
      <c r="C559" t="str">
        <f>LEFT(Данные[[#This Row],[Преприятие]],1)</f>
        <v>П</v>
      </c>
      <c r="D559">
        <v>0</v>
      </c>
      <c r="E559" s="7">
        <v>41657</v>
      </c>
      <c r="F559">
        <f>YEAR(Данные[[#This Row],[Дата сдачи (отчетная)]])</f>
        <v>2014</v>
      </c>
    </row>
    <row r="560" spans="1:6">
      <c r="A560" t="s">
        <v>64</v>
      </c>
      <c r="B560" t="s">
        <v>12</v>
      </c>
      <c r="C560" t="str">
        <f>LEFT(Данные[[#This Row],[Преприятие]],1)</f>
        <v>П</v>
      </c>
      <c r="D560">
        <v>11</v>
      </c>
      <c r="E560" s="7">
        <v>41657</v>
      </c>
      <c r="F560">
        <f>YEAR(Данные[[#This Row],[Дата сдачи (отчетная)]])</f>
        <v>2014</v>
      </c>
    </row>
    <row r="561" spans="1:6">
      <c r="A561" t="s">
        <v>63</v>
      </c>
      <c r="B561" t="s">
        <v>6</v>
      </c>
      <c r="C561" t="str">
        <f>LEFT(Данные[[#This Row],[Преприятие]],1)</f>
        <v>П</v>
      </c>
      <c r="D561">
        <v>147</v>
      </c>
      <c r="E561" s="7">
        <v>41657</v>
      </c>
      <c r="F561">
        <f>YEAR(Данные[[#This Row],[Дата сдачи (отчетная)]])</f>
        <v>2014</v>
      </c>
    </row>
    <row r="562" spans="1:6">
      <c r="A562" t="s">
        <v>55</v>
      </c>
      <c r="B562" t="s">
        <v>6</v>
      </c>
      <c r="C562" t="str">
        <f>LEFT(Данные[[#This Row],[Преприятие]],1)</f>
        <v>П</v>
      </c>
      <c r="D562">
        <v>262</v>
      </c>
      <c r="E562" s="7">
        <v>41657</v>
      </c>
      <c r="F562">
        <f>YEAR(Данные[[#This Row],[Дата сдачи (отчетная)]])</f>
        <v>2014</v>
      </c>
    </row>
    <row r="563" spans="1:6">
      <c r="A563" t="s">
        <v>55</v>
      </c>
      <c r="B563" t="s">
        <v>6</v>
      </c>
      <c r="C563" t="str">
        <f>LEFT(Данные[[#This Row],[Преприятие]],1)</f>
        <v>П</v>
      </c>
      <c r="D563">
        <v>10</v>
      </c>
      <c r="E563" s="7">
        <v>41657</v>
      </c>
      <c r="F563">
        <f>YEAR(Данные[[#This Row],[Дата сдачи (отчетная)]])</f>
        <v>2014</v>
      </c>
    </row>
    <row r="564" spans="1:6">
      <c r="A564" t="s">
        <v>55</v>
      </c>
      <c r="B564" t="s">
        <v>6</v>
      </c>
      <c r="C564" t="str">
        <f>LEFT(Данные[[#This Row],[Преприятие]],1)</f>
        <v>П</v>
      </c>
      <c r="D564">
        <v>58</v>
      </c>
      <c r="E564" s="7">
        <v>41657</v>
      </c>
      <c r="F564">
        <f>YEAR(Данные[[#This Row],[Дата сдачи (отчетная)]])</f>
        <v>2014</v>
      </c>
    </row>
    <row r="565" spans="1:6">
      <c r="A565" t="s">
        <v>55</v>
      </c>
      <c r="B565" t="s">
        <v>6</v>
      </c>
      <c r="C565" t="str">
        <f>LEFT(Данные[[#This Row],[Преприятие]],1)</f>
        <v>П</v>
      </c>
      <c r="D565">
        <v>11</v>
      </c>
      <c r="E565" s="7">
        <v>41657</v>
      </c>
      <c r="F565">
        <f>YEAR(Данные[[#This Row],[Дата сдачи (отчетная)]])</f>
        <v>2014</v>
      </c>
    </row>
    <row r="566" spans="1:6">
      <c r="A566" t="s">
        <v>55</v>
      </c>
      <c r="B566" t="s">
        <v>6</v>
      </c>
      <c r="C566" t="str">
        <f>LEFT(Данные[[#This Row],[Преприятие]],1)</f>
        <v>П</v>
      </c>
      <c r="D566">
        <v>102</v>
      </c>
      <c r="E566" s="7">
        <v>41657</v>
      </c>
      <c r="F566">
        <f>YEAR(Данные[[#This Row],[Дата сдачи (отчетная)]])</f>
        <v>2014</v>
      </c>
    </row>
    <row r="567" spans="1:6">
      <c r="A567" t="s">
        <v>61</v>
      </c>
      <c r="B567" t="s">
        <v>19</v>
      </c>
      <c r="C567" t="str">
        <f>LEFT(Данные[[#This Row],[Преприятие]],1)</f>
        <v>П</v>
      </c>
      <c r="D567">
        <v>61.000000000000007</v>
      </c>
      <c r="E567" s="7">
        <v>41657</v>
      </c>
      <c r="F567">
        <f>YEAR(Данные[[#This Row],[Дата сдачи (отчетная)]])</f>
        <v>2014</v>
      </c>
    </row>
    <row r="568" spans="1:6">
      <c r="A568" t="s">
        <v>59</v>
      </c>
      <c r="B568" t="s">
        <v>10</v>
      </c>
      <c r="C568" t="str">
        <f>LEFT(Данные[[#This Row],[Преприятие]],1)</f>
        <v>П</v>
      </c>
      <c r="D568">
        <v>161</v>
      </c>
      <c r="E568" s="7">
        <v>41657</v>
      </c>
      <c r="F568">
        <f>YEAR(Данные[[#This Row],[Дата сдачи (отчетная)]])</f>
        <v>2014</v>
      </c>
    </row>
    <row r="569" spans="1:6">
      <c r="A569" t="s">
        <v>58</v>
      </c>
      <c r="B569" t="s">
        <v>19</v>
      </c>
      <c r="C569" t="str">
        <f>LEFT(Данные[[#This Row],[Преприятие]],1)</f>
        <v>П</v>
      </c>
      <c r="D569">
        <v>56</v>
      </c>
      <c r="E569" s="7">
        <v>41657</v>
      </c>
      <c r="F569">
        <f>YEAR(Данные[[#This Row],[Дата сдачи (отчетная)]])</f>
        <v>2014</v>
      </c>
    </row>
    <row r="570" spans="1:6">
      <c r="A570" t="s">
        <v>55</v>
      </c>
      <c r="B570" t="s">
        <v>6</v>
      </c>
      <c r="C570" t="str">
        <f>LEFT(Данные[[#This Row],[Преприятие]],1)</f>
        <v>П</v>
      </c>
      <c r="D570">
        <v>244</v>
      </c>
      <c r="E570" s="7">
        <v>41657</v>
      </c>
      <c r="F570">
        <f>YEAR(Данные[[#This Row],[Дата сдачи (отчетная)]])</f>
        <v>2014</v>
      </c>
    </row>
    <row r="571" spans="1:6">
      <c r="A571" t="s">
        <v>48</v>
      </c>
      <c r="B571" t="s">
        <v>8</v>
      </c>
      <c r="C571" t="str">
        <f>LEFT(Данные[[#This Row],[Преприятие]],1)</f>
        <v>В</v>
      </c>
      <c r="D571">
        <v>50</v>
      </c>
      <c r="E571" s="7">
        <v>41657</v>
      </c>
      <c r="F571">
        <f>YEAR(Данные[[#This Row],[Дата сдачи (отчетная)]])</f>
        <v>2014</v>
      </c>
    </row>
    <row r="572" spans="1:6">
      <c r="A572" t="s">
        <v>66</v>
      </c>
      <c r="B572" t="s">
        <v>32</v>
      </c>
      <c r="C572" t="str">
        <f>LEFT(Данные[[#This Row],[Преприятие]],1)</f>
        <v>Ш</v>
      </c>
      <c r="D572">
        <v>122.00000000000001</v>
      </c>
      <c r="E572" s="7">
        <v>41657</v>
      </c>
      <c r="F572">
        <f>YEAR(Данные[[#This Row],[Дата сдачи (отчетная)]])</f>
        <v>2014</v>
      </c>
    </row>
    <row r="573" spans="1:6">
      <c r="A573" t="s">
        <v>55</v>
      </c>
      <c r="B573" t="s">
        <v>6</v>
      </c>
      <c r="C573" t="str">
        <f>LEFT(Данные[[#This Row],[Преприятие]],1)</f>
        <v>П</v>
      </c>
      <c r="D573">
        <v>102.99999999999999</v>
      </c>
      <c r="E573" s="7">
        <v>41657</v>
      </c>
      <c r="F573">
        <f>YEAR(Данные[[#This Row],[Дата сдачи (отчетная)]])</f>
        <v>2014</v>
      </c>
    </row>
    <row r="574" spans="1:6">
      <c r="A574" t="s">
        <v>71</v>
      </c>
      <c r="B574" t="s">
        <v>24</v>
      </c>
      <c r="C574" t="str">
        <f>LEFT(Данные[[#This Row],[Преприятие]],1)</f>
        <v>Э</v>
      </c>
      <c r="D574">
        <v>60</v>
      </c>
      <c r="E574" s="7">
        <v>41657</v>
      </c>
      <c r="F574">
        <f>YEAR(Данные[[#This Row],[Дата сдачи (отчетная)]])</f>
        <v>2014</v>
      </c>
    </row>
    <row r="575" spans="1:6">
      <c r="A575" t="s">
        <v>59</v>
      </c>
      <c r="B575" t="s">
        <v>25</v>
      </c>
      <c r="C575" t="str">
        <f>LEFT(Данные[[#This Row],[Преприятие]],1)</f>
        <v>П</v>
      </c>
      <c r="D575">
        <v>63.000000000000014</v>
      </c>
      <c r="E575" s="7">
        <v>41657</v>
      </c>
      <c r="F575">
        <f>YEAR(Данные[[#This Row],[Дата сдачи (отчетная)]])</f>
        <v>2014</v>
      </c>
    </row>
    <row r="576" spans="1:6">
      <c r="A576" t="s">
        <v>59</v>
      </c>
      <c r="B576" t="s">
        <v>25</v>
      </c>
      <c r="C576" t="str">
        <f>LEFT(Данные[[#This Row],[Преприятие]],1)</f>
        <v>П</v>
      </c>
      <c r="D576">
        <v>37</v>
      </c>
      <c r="E576" s="7">
        <v>41657</v>
      </c>
      <c r="F576">
        <f>YEAR(Данные[[#This Row],[Дата сдачи (отчетная)]])</f>
        <v>2014</v>
      </c>
    </row>
    <row r="577" spans="1:6">
      <c r="A577" t="s">
        <v>47</v>
      </c>
      <c r="B577" t="s">
        <v>8</v>
      </c>
      <c r="C577" t="str">
        <f>LEFT(Данные[[#This Row],[Преприятие]],1)</f>
        <v>В</v>
      </c>
      <c r="D577">
        <v>66</v>
      </c>
      <c r="E577" s="7">
        <v>41657</v>
      </c>
      <c r="F577">
        <f>YEAR(Данные[[#This Row],[Дата сдачи (отчетная)]])</f>
        <v>2014</v>
      </c>
    </row>
    <row r="578" spans="1:6">
      <c r="A578" t="s">
        <v>64</v>
      </c>
      <c r="B578" t="s">
        <v>25</v>
      </c>
      <c r="C578" t="str">
        <f>LEFT(Данные[[#This Row],[Преприятие]],1)</f>
        <v>П</v>
      </c>
      <c r="D578">
        <v>45</v>
      </c>
      <c r="E578" s="7">
        <v>41657</v>
      </c>
      <c r="F578">
        <f>YEAR(Данные[[#This Row],[Дата сдачи (отчетная)]])</f>
        <v>2014</v>
      </c>
    </row>
    <row r="579" spans="1:6">
      <c r="A579" t="s">
        <v>64</v>
      </c>
      <c r="B579" t="s">
        <v>21</v>
      </c>
      <c r="C579" t="str">
        <f>LEFT(Данные[[#This Row],[Преприятие]],1)</f>
        <v>П</v>
      </c>
      <c r="D579">
        <v>42</v>
      </c>
      <c r="E579" s="7">
        <v>41657</v>
      </c>
      <c r="F579">
        <f>YEAR(Данные[[#This Row],[Дата сдачи (отчетная)]])</f>
        <v>2014</v>
      </c>
    </row>
    <row r="580" spans="1:6">
      <c r="A580" t="s">
        <v>61</v>
      </c>
      <c r="B580" t="s">
        <v>20</v>
      </c>
      <c r="C580" t="str">
        <f>LEFT(Данные[[#This Row],[Преприятие]],1)</f>
        <v>П</v>
      </c>
      <c r="D580">
        <v>36</v>
      </c>
      <c r="E580" s="7">
        <v>41657</v>
      </c>
      <c r="F580">
        <f>YEAR(Данные[[#This Row],[Дата сдачи (отчетная)]])</f>
        <v>2014</v>
      </c>
    </row>
    <row r="581" spans="1:6">
      <c r="A581" t="s">
        <v>59</v>
      </c>
      <c r="B581" t="s">
        <v>25</v>
      </c>
      <c r="C581" t="str">
        <f>LEFT(Данные[[#This Row],[Преприятие]],1)</f>
        <v>П</v>
      </c>
      <c r="D581">
        <v>155</v>
      </c>
      <c r="E581" s="7">
        <v>41657</v>
      </c>
      <c r="F581">
        <f>YEAR(Данные[[#This Row],[Дата сдачи (отчетная)]])</f>
        <v>2014</v>
      </c>
    </row>
    <row r="582" spans="1:6">
      <c r="A582" t="s">
        <v>59</v>
      </c>
      <c r="B582" t="s">
        <v>25</v>
      </c>
      <c r="C582" t="str">
        <f>LEFT(Данные[[#This Row],[Преприятие]],1)</f>
        <v>П</v>
      </c>
      <c r="D582">
        <v>53</v>
      </c>
      <c r="E582" s="7">
        <v>41657</v>
      </c>
      <c r="F582">
        <f>YEAR(Данные[[#This Row],[Дата сдачи (отчетная)]])</f>
        <v>2014</v>
      </c>
    </row>
    <row r="583" spans="1:6">
      <c r="A583" t="s">
        <v>59</v>
      </c>
      <c r="B583" t="s">
        <v>10</v>
      </c>
      <c r="C583" t="str">
        <f>LEFT(Данные[[#This Row],[Преприятие]],1)</f>
        <v>П</v>
      </c>
      <c r="D583">
        <v>20</v>
      </c>
      <c r="E583" s="7">
        <v>41658</v>
      </c>
      <c r="F583">
        <f>YEAR(Данные[[#This Row],[Дата сдачи (отчетная)]])</f>
        <v>2014</v>
      </c>
    </row>
    <row r="584" spans="1:6">
      <c r="A584" t="s">
        <v>61</v>
      </c>
      <c r="B584" t="s">
        <v>9</v>
      </c>
      <c r="C584" t="str">
        <f>LEFT(Данные[[#This Row],[Преприятие]],1)</f>
        <v>П</v>
      </c>
      <c r="D584">
        <v>0</v>
      </c>
      <c r="E584" s="7">
        <v>41658</v>
      </c>
      <c r="F584">
        <f>YEAR(Данные[[#This Row],[Дата сдачи (отчетная)]])</f>
        <v>2014</v>
      </c>
    </row>
    <row r="585" spans="1:6">
      <c r="A585" t="s">
        <v>64</v>
      </c>
      <c r="B585" t="s">
        <v>44</v>
      </c>
      <c r="C585" t="str">
        <f>LEFT(Данные[[#This Row],[Преприятие]],1)</f>
        <v>П</v>
      </c>
      <c r="D585">
        <v>91</v>
      </c>
      <c r="E585" s="7">
        <v>41658</v>
      </c>
      <c r="F585">
        <f>YEAR(Данные[[#This Row],[Дата сдачи (отчетная)]])</f>
        <v>2014</v>
      </c>
    </row>
    <row r="586" spans="1:6">
      <c r="A586" t="s">
        <v>59</v>
      </c>
      <c r="B586" t="s">
        <v>10</v>
      </c>
      <c r="C586" t="str">
        <f>LEFT(Данные[[#This Row],[Преприятие]],1)</f>
        <v>П</v>
      </c>
      <c r="D586">
        <v>34</v>
      </c>
      <c r="E586" s="7">
        <v>41658</v>
      </c>
      <c r="F586">
        <f>YEAR(Данные[[#This Row],[Дата сдачи (отчетная)]])</f>
        <v>2014</v>
      </c>
    </row>
    <row r="587" spans="1:6">
      <c r="A587" t="s">
        <v>46</v>
      </c>
      <c r="B587" t="s">
        <v>26</v>
      </c>
      <c r="C587" t="str">
        <f>LEFT(Данные[[#This Row],[Преприятие]],1)</f>
        <v>П</v>
      </c>
      <c r="D587">
        <v>30.000000000000007</v>
      </c>
      <c r="E587" s="7">
        <v>41658</v>
      </c>
      <c r="F587">
        <f>YEAR(Данные[[#This Row],[Дата сдачи (отчетная)]])</f>
        <v>2014</v>
      </c>
    </row>
    <row r="588" spans="1:6">
      <c r="A588" t="s">
        <v>59</v>
      </c>
      <c r="B588" t="s">
        <v>10</v>
      </c>
      <c r="C588" t="str">
        <f>LEFT(Данные[[#This Row],[Преприятие]],1)</f>
        <v>П</v>
      </c>
      <c r="D588">
        <v>35</v>
      </c>
      <c r="E588" s="7">
        <v>41658</v>
      </c>
      <c r="F588">
        <f>YEAR(Данные[[#This Row],[Дата сдачи (отчетная)]])</f>
        <v>2014</v>
      </c>
    </row>
    <row r="589" spans="1:6">
      <c r="A589" t="s">
        <v>61</v>
      </c>
      <c r="B589" t="s">
        <v>16</v>
      </c>
      <c r="C589" t="str">
        <f>LEFT(Данные[[#This Row],[Преприятие]],1)</f>
        <v>П</v>
      </c>
      <c r="D589">
        <v>18</v>
      </c>
      <c r="E589" s="7">
        <v>41658</v>
      </c>
      <c r="F589">
        <f>YEAR(Данные[[#This Row],[Дата сдачи (отчетная)]])</f>
        <v>2014</v>
      </c>
    </row>
    <row r="590" spans="1:6">
      <c r="A590" t="s">
        <v>59</v>
      </c>
      <c r="B590" t="s">
        <v>10</v>
      </c>
      <c r="C590" t="str">
        <f>LEFT(Данные[[#This Row],[Преприятие]],1)</f>
        <v>П</v>
      </c>
      <c r="D590">
        <v>288</v>
      </c>
      <c r="E590" s="7">
        <v>41658</v>
      </c>
      <c r="F590">
        <f>YEAR(Данные[[#This Row],[Дата сдачи (отчетная)]])</f>
        <v>2014</v>
      </c>
    </row>
    <row r="591" spans="1:6">
      <c r="A591" t="s">
        <v>48</v>
      </c>
      <c r="B591" t="s">
        <v>8</v>
      </c>
      <c r="C591" t="str">
        <f>LEFT(Данные[[#This Row],[Преприятие]],1)</f>
        <v>В</v>
      </c>
      <c r="D591">
        <v>55</v>
      </c>
      <c r="E591" s="7">
        <v>41658</v>
      </c>
      <c r="F591">
        <f>YEAR(Данные[[#This Row],[Дата сдачи (отчетная)]])</f>
        <v>2014</v>
      </c>
    </row>
    <row r="592" spans="1:6">
      <c r="A592" t="s">
        <v>52</v>
      </c>
      <c r="B592" t="s">
        <v>8</v>
      </c>
      <c r="C592" t="str">
        <f>LEFT(Данные[[#This Row],[Преприятие]],1)</f>
        <v>В</v>
      </c>
      <c r="D592">
        <v>128</v>
      </c>
      <c r="E592" s="7">
        <v>41658</v>
      </c>
      <c r="F592">
        <f>YEAR(Данные[[#This Row],[Дата сдачи (отчетная)]])</f>
        <v>2014</v>
      </c>
    </row>
    <row r="593" spans="1:6">
      <c r="A593" t="s">
        <v>52</v>
      </c>
      <c r="B593" t="s">
        <v>8</v>
      </c>
      <c r="C593" t="str">
        <f>LEFT(Данные[[#This Row],[Преприятие]],1)</f>
        <v>В</v>
      </c>
      <c r="D593">
        <v>62</v>
      </c>
      <c r="E593" s="7">
        <v>41658</v>
      </c>
      <c r="F593">
        <f>YEAR(Данные[[#This Row],[Дата сдачи (отчетная)]])</f>
        <v>2014</v>
      </c>
    </row>
    <row r="594" spans="1:6">
      <c r="A594" t="s">
        <v>59</v>
      </c>
      <c r="B594" t="s">
        <v>10</v>
      </c>
      <c r="C594" t="str">
        <f>LEFT(Данные[[#This Row],[Преприятие]],1)</f>
        <v>П</v>
      </c>
      <c r="D594">
        <v>15</v>
      </c>
      <c r="E594" s="7">
        <v>41658</v>
      </c>
      <c r="F594">
        <f>YEAR(Данные[[#This Row],[Дата сдачи (отчетная)]])</f>
        <v>2014</v>
      </c>
    </row>
    <row r="595" spans="1:6">
      <c r="A595" t="s">
        <v>52</v>
      </c>
      <c r="B595" t="s">
        <v>8</v>
      </c>
      <c r="C595" t="str">
        <f>LEFT(Данные[[#This Row],[Преприятие]],1)</f>
        <v>В</v>
      </c>
      <c r="D595">
        <v>31</v>
      </c>
      <c r="E595" s="7">
        <v>41658</v>
      </c>
      <c r="F595">
        <f>YEAR(Данные[[#This Row],[Дата сдачи (отчетная)]])</f>
        <v>2014</v>
      </c>
    </row>
    <row r="596" spans="1:6">
      <c r="A596" t="s">
        <v>61</v>
      </c>
      <c r="B596" t="s">
        <v>10</v>
      </c>
      <c r="C596" t="str">
        <f>LEFT(Данные[[#This Row],[Преприятие]],1)</f>
        <v>П</v>
      </c>
      <c r="D596">
        <v>4</v>
      </c>
      <c r="E596" s="7">
        <v>41658</v>
      </c>
      <c r="F596">
        <f>YEAR(Данные[[#This Row],[Дата сдачи (отчетная)]])</f>
        <v>2014</v>
      </c>
    </row>
    <row r="597" spans="1:6">
      <c r="A597" t="s">
        <v>61</v>
      </c>
      <c r="B597" t="s">
        <v>10</v>
      </c>
      <c r="C597" t="str">
        <f>LEFT(Данные[[#This Row],[Преприятие]],1)</f>
        <v>П</v>
      </c>
      <c r="D597">
        <v>14</v>
      </c>
      <c r="E597" s="7">
        <v>41658</v>
      </c>
      <c r="F597">
        <f>YEAR(Данные[[#This Row],[Дата сдачи (отчетная)]])</f>
        <v>2014</v>
      </c>
    </row>
    <row r="598" spans="1:6">
      <c r="A598" t="s">
        <v>59</v>
      </c>
      <c r="B598" t="s">
        <v>10</v>
      </c>
      <c r="C598" t="str">
        <f>LEFT(Данные[[#This Row],[Преприятие]],1)</f>
        <v>П</v>
      </c>
      <c r="D598">
        <v>11</v>
      </c>
      <c r="E598" s="7">
        <v>41658</v>
      </c>
      <c r="F598">
        <f>YEAR(Данные[[#This Row],[Дата сдачи (отчетная)]])</f>
        <v>2014</v>
      </c>
    </row>
    <row r="599" spans="1:6">
      <c r="A599" t="s">
        <v>64</v>
      </c>
      <c r="B599" t="s">
        <v>10</v>
      </c>
      <c r="C599" t="str">
        <f>LEFT(Данные[[#This Row],[Преприятие]],1)</f>
        <v>П</v>
      </c>
      <c r="D599">
        <v>121</v>
      </c>
      <c r="E599" s="7">
        <v>41658</v>
      </c>
      <c r="F599">
        <f>YEAR(Данные[[#This Row],[Дата сдачи (отчетная)]])</f>
        <v>2014</v>
      </c>
    </row>
    <row r="600" spans="1:6">
      <c r="A600" t="s">
        <v>59</v>
      </c>
      <c r="B600" t="s">
        <v>10</v>
      </c>
      <c r="C600" t="str">
        <f>LEFT(Данные[[#This Row],[Преприятие]],1)</f>
        <v>П</v>
      </c>
      <c r="D600">
        <v>88</v>
      </c>
      <c r="E600" s="7">
        <v>41658</v>
      </c>
      <c r="F600">
        <f>YEAR(Данные[[#This Row],[Дата сдачи (отчетная)]])</f>
        <v>2014</v>
      </c>
    </row>
    <row r="601" spans="1:6">
      <c r="A601" t="s">
        <v>63</v>
      </c>
      <c r="B601" t="s">
        <v>9</v>
      </c>
      <c r="C601" t="str">
        <f>LEFT(Данные[[#This Row],[Преприятие]],1)</f>
        <v>П</v>
      </c>
      <c r="D601">
        <v>120.00000000000003</v>
      </c>
      <c r="E601" s="7">
        <v>41658</v>
      </c>
      <c r="F601">
        <f>YEAR(Данные[[#This Row],[Дата сдачи (отчетная)]])</f>
        <v>2014</v>
      </c>
    </row>
    <row r="602" spans="1:6">
      <c r="A602" t="s">
        <v>63</v>
      </c>
      <c r="B602" t="s">
        <v>9</v>
      </c>
      <c r="C602" t="str">
        <f>LEFT(Данные[[#This Row],[Преприятие]],1)</f>
        <v>П</v>
      </c>
      <c r="D602">
        <v>110.00000000000001</v>
      </c>
      <c r="E602" s="7">
        <v>41658</v>
      </c>
      <c r="F602">
        <f>YEAR(Данные[[#This Row],[Дата сдачи (отчетная)]])</f>
        <v>2014</v>
      </c>
    </row>
    <row r="603" spans="1:6">
      <c r="A603" t="s">
        <v>58</v>
      </c>
      <c r="B603" t="s">
        <v>10</v>
      </c>
      <c r="C603" t="str">
        <f>LEFT(Данные[[#This Row],[Преприятие]],1)</f>
        <v>П</v>
      </c>
      <c r="D603">
        <v>20</v>
      </c>
      <c r="E603" s="7">
        <v>41658</v>
      </c>
      <c r="F603">
        <f>YEAR(Данные[[#This Row],[Дата сдачи (отчетная)]])</f>
        <v>2014</v>
      </c>
    </row>
    <row r="604" spans="1:6">
      <c r="A604" t="s">
        <v>53</v>
      </c>
      <c r="B604" t="s">
        <v>8</v>
      </c>
      <c r="C604" t="str">
        <f>LEFT(Данные[[#This Row],[Преприятие]],1)</f>
        <v>В</v>
      </c>
      <c r="D604">
        <v>22</v>
      </c>
      <c r="E604" s="7">
        <v>41658</v>
      </c>
      <c r="F604">
        <f>YEAR(Данные[[#This Row],[Дата сдачи (отчетная)]])</f>
        <v>2014</v>
      </c>
    </row>
    <row r="605" spans="1:6">
      <c r="A605" t="s">
        <v>61</v>
      </c>
      <c r="B605" t="s">
        <v>16</v>
      </c>
      <c r="C605" t="str">
        <f>LEFT(Данные[[#This Row],[Преприятие]],1)</f>
        <v>П</v>
      </c>
      <c r="D605">
        <v>17</v>
      </c>
      <c r="E605" s="7">
        <v>41658</v>
      </c>
      <c r="F605">
        <f>YEAR(Данные[[#This Row],[Дата сдачи (отчетная)]])</f>
        <v>2014</v>
      </c>
    </row>
    <row r="606" spans="1:6">
      <c r="A606" t="s">
        <v>65</v>
      </c>
      <c r="B606" t="s">
        <v>45</v>
      </c>
      <c r="C606" t="str">
        <f>LEFT(Данные[[#This Row],[Преприятие]],1)</f>
        <v>Ш</v>
      </c>
      <c r="D606">
        <v>128</v>
      </c>
      <c r="E606" s="7">
        <v>41658</v>
      </c>
      <c r="F606">
        <f>YEAR(Данные[[#This Row],[Дата сдачи (отчетная)]])</f>
        <v>2014</v>
      </c>
    </row>
    <row r="607" spans="1:6">
      <c r="A607" t="s">
        <v>46</v>
      </c>
      <c r="B607" t="s">
        <v>8</v>
      </c>
      <c r="C607" t="str">
        <f>LEFT(Данные[[#This Row],[Преприятие]],1)</f>
        <v>В</v>
      </c>
      <c r="D607">
        <v>27</v>
      </c>
      <c r="E607" s="7">
        <v>41658</v>
      </c>
      <c r="F607">
        <f>YEAR(Данные[[#This Row],[Дата сдачи (отчетная)]])</f>
        <v>2014</v>
      </c>
    </row>
    <row r="608" spans="1:6">
      <c r="A608" t="s">
        <v>49</v>
      </c>
      <c r="B608" t="s">
        <v>8</v>
      </c>
      <c r="C608" t="str">
        <f>LEFT(Данные[[#This Row],[Преприятие]],1)</f>
        <v>В</v>
      </c>
      <c r="D608">
        <v>35</v>
      </c>
      <c r="E608" s="7">
        <v>41658</v>
      </c>
      <c r="F608">
        <f>YEAR(Данные[[#This Row],[Дата сдачи (отчетная)]])</f>
        <v>2014</v>
      </c>
    </row>
    <row r="609" spans="1:6">
      <c r="A609" t="s">
        <v>64</v>
      </c>
      <c r="B609" t="s">
        <v>10</v>
      </c>
      <c r="C609" t="str">
        <f>LEFT(Данные[[#This Row],[Преприятие]],1)</f>
        <v>П</v>
      </c>
      <c r="D609">
        <v>38</v>
      </c>
      <c r="E609" s="7">
        <v>41658</v>
      </c>
      <c r="F609">
        <f>YEAR(Данные[[#This Row],[Дата сдачи (отчетная)]])</f>
        <v>2014</v>
      </c>
    </row>
    <row r="610" spans="1:6">
      <c r="A610" t="s">
        <v>64</v>
      </c>
      <c r="B610" t="s">
        <v>26</v>
      </c>
      <c r="C610" t="str">
        <f>LEFT(Данные[[#This Row],[Преприятие]],1)</f>
        <v>П</v>
      </c>
      <c r="D610">
        <v>34</v>
      </c>
      <c r="E610" s="7">
        <v>41658</v>
      </c>
      <c r="F610">
        <f>YEAR(Данные[[#This Row],[Дата сдачи (отчетная)]])</f>
        <v>2014</v>
      </c>
    </row>
    <row r="611" spans="1:6">
      <c r="A611" t="s">
        <v>48</v>
      </c>
      <c r="B611" t="s">
        <v>8</v>
      </c>
      <c r="C611" t="str">
        <f>LEFT(Данные[[#This Row],[Преприятие]],1)</f>
        <v>В</v>
      </c>
      <c r="D611">
        <v>32</v>
      </c>
      <c r="E611" s="7">
        <v>41658</v>
      </c>
      <c r="F611">
        <f>YEAR(Данные[[#This Row],[Дата сдачи (отчетная)]])</f>
        <v>2014</v>
      </c>
    </row>
    <row r="612" spans="1:6">
      <c r="A612" t="s">
        <v>61</v>
      </c>
      <c r="B612" t="s">
        <v>7</v>
      </c>
      <c r="C612" t="str">
        <f>LEFT(Данные[[#This Row],[Преприятие]],1)</f>
        <v>П</v>
      </c>
      <c r="D612">
        <v>15</v>
      </c>
      <c r="E612" s="7">
        <v>41658</v>
      </c>
      <c r="F612">
        <f>YEAR(Данные[[#This Row],[Дата сдачи (отчетная)]])</f>
        <v>2014</v>
      </c>
    </row>
    <row r="613" spans="1:6">
      <c r="A613" t="s">
        <v>46</v>
      </c>
      <c r="B613" t="s">
        <v>26</v>
      </c>
      <c r="C613" t="str">
        <f>LEFT(Данные[[#This Row],[Преприятие]],1)</f>
        <v>П</v>
      </c>
      <c r="D613">
        <v>45</v>
      </c>
      <c r="E613" s="7">
        <v>41658</v>
      </c>
      <c r="F613">
        <f>YEAR(Данные[[#This Row],[Дата сдачи (отчетная)]])</f>
        <v>2014</v>
      </c>
    </row>
    <row r="614" spans="1:6">
      <c r="A614" t="s">
        <v>46</v>
      </c>
      <c r="B614" t="s">
        <v>26</v>
      </c>
      <c r="C614" t="str">
        <f>LEFT(Данные[[#This Row],[Преприятие]],1)</f>
        <v>П</v>
      </c>
      <c r="D614">
        <v>52</v>
      </c>
      <c r="E614" s="7">
        <v>41658</v>
      </c>
      <c r="F614">
        <f>YEAR(Данные[[#This Row],[Дата сдачи (отчетная)]])</f>
        <v>2014</v>
      </c>
    </row>
    <row r="615" spans="1:6">
      <c r="A615" t="s">
        <v>46</v>
      </c>
      <c r="B615" t="s">
        <v>26</v>
      </c>
      <c r="C615" t="str">
        <f>LEFT(Данные[[#This Row],[Преприятие]],1)</f>
        <v>П</v>
      </c>
      <c r="D615">
        <v>21</v>
      </c>
      <c r="E615" s="7">
        <v>41658</v>
      </c>
      <c r="F615">
        <f>YEAR(Данные[[#This Row],[Дата сдачи (отчетная)]])</f>
        <v>2014</v>
      </c>
    </row>
    <row r="616" spans="1:6">
      <c r="A616" t="s">
        <v>64</v>
      </c>
      <c r="B616" t="s">
        <v>26</v>
      </c>
      <c r="C616" t="str">
        <f>LEFT(Данные[[#This Row],[Преприятие]],1)</f>
        <v>П</v>
      </c>
      <c r="D616">
        <v>49</v>
      </c>
      <c r="E616" s="7">
        <v>41658</v>
      </c>
      <c r="F616">
        <f>YEAR(Данные[[#This Row],[Дата сдачи (отчетная)]])</f>
        <v>2014</v>
      </c>
    </row>
    <row r="617" spans="1:6">
      <c r="A617" t="s">
        <v>46</v>
      </c>
      <c r="B617" t="s">
        <v>8</v>
      </c>
      <c r="C617" t="str">
        <f>LEFT(Данные[[#This Row],[Преприятие]],1)</f>
        <v>В</v>
      </c>
      <c r="D617">
        <v>58.000000000000007</v>
      </c>
      <c r="E617" s="7">
        <v>41658</v>
      </c>
      <c r="F617">
        <f>YEAR(Данные[[#This Row],[Дата сдачи (отчетная)]])</f>
        <v>2014</v>
      </c>
    </row>
    <row r="618" spans="1:6">
      <c r="A618" t="s">
        <v>59</v>
      </c>
      <c r="B618" t="s">
        <v>10</v>
      </c>
      <c r="C618" t="str">
        <f>LEFT(Данные[[#This Row],[Преприятие]],1)</f>
        <v>П</v>
      </c>
      <c r="D618">
        <v>80.999999999999986</v>
      </c>
      <c r="E618" s="7">
        <v>41658</v>
      </c>
      <c r="F618">
        <f>YEAR(Данные[[#This Row],[Дата сдачи (отчетная)]])</f>
        <v>2014</v>
      </c>
    </row>
    <row r="619" spans="1:6">
      <c r="A619" t="s">
        <v>61</v>
      </c>
      <c r="B619" t="s">
        <v>10</v>
      </c>
      <c r="C619" t="str">
        <f>LEFT(Данные[[#This Row],[Преприятие]],1)</f>
        <v>П</v>
      </c>
      <c r="D619">
        <v>14</v>
      </c>
      <c r="E619" s="7">
        <v>41658</v>
      </c>
      <c r="F619">
        <f>YEAR(Данные[[#This Row],[Дата сдачи (отчетная)]])</f>
        <v>2014</v>
      </c>
    </row>
    <row r="620" spans="1:6">
      <c r="A620" t="s">
        <v>64</v>
      </c>
      <c r="B620" t="s">
        <v>10</v>
      </c>
      <c r="C620" t="str">
        <f>LEFT(Данные[[#This Row],[Преприятие]],1)</f>
        <v>П</v>
      </c>
      <c r="D620">
        <v>87</v>
      </c>
      <c r="E620" s="7">
        <v>41658</v>
      </c>
      <c r="F620">
        <f>YEAR(Данные[[#This Row],[Дата сдачи (отчетная)]])</f>
        <v>2014</v>
      </c>
    </row>
    <row r="621" spans="1:6">
      <c r="A621" t="s">
        <v>64</v>
      </c>
      <c r="B621" t="s">
        <v>10</v>
      </c>
      <c r="C621" t="str">
        <f>LEFT(Данные[[#This Row],[Преприятие]],1)</f>
        <v>П</v>
      </c>
      <c r="D621">
        <v>79</v>
      </c>
      <c r="E621" s="7">
        <v>41658</v>
      </c>
      <c r="F621">
        <f>YEAR(Данные[[#This Row],[Дата сдачи (отчетная)]])</f>
        <v>2014</v>
      </c>
    </row>
    <row r="622" spans="1:6">
      <c r="A622" t="s">
        <v>61</v>
      </c>
      <c r="B622" t="s">
        <v>10</v>
      </c>
      <c r="C622" t="str">
        <f>LEFT(Данные[[#This Row],[Преприятие]],1)</f>
        <v>П</v>
      </c>
      <c r="D622">
        <v>18</v>
      </c>
      <c r="E622" s="7">
        <v>41658</v>
      </c>
      <c r="F622">
        <f>YEAR(Данные[[#This Row],[Дата сдачи (отчетная)]])</f>
        <v>2014</v>
      </c>
    </row>
    <row r="623" spans="1:6">
      <c r="A623" t="s">
        <v>64</v>
      </c>
      <c r="B623" t="s">
        <v>10</v>
      </c>
      <c r="C623" t="str">
        <f>LEFT(Данные[[#This Row],[Преприятие]],1)</f>
        <v>П</v>
      </c>
      <c r="D623">
        <v>68</v>
      </c>
      <c r="E623" s="7">
        <v>41658</v>
      </c>
      <c r="F623">
        <f>YEAR(Данные[[#This Row],[Дата сдачи (отчетная)]])</f>
        <v>2014</v>
      </c>
    </row>
    <row r="624" spans="1:6">
      <c r="A624" t="s">
        <v>64</v>
      </c>
      <c r="B624" t="s">
        <v>10</v>
      </c>
      <c r="C624" t="str">
        <f>LEFT(Данные[[#This Row],[Преприятие]],1)</f>
        <v>П</v>
      </c>
      <c r="D624">
        <v>32</v>
      </c>
      <c r="E624" s="7">
        <v>41658</v>
      </c>
      <c r="F624">
        <f>YEAR(Данные[[#This Row],[Дата сдачи (отчетная)]])</f>
        <v>2014</v>
      </c>
    </row>
    <row r="625" spans="1:6">
      <c r="A625" t="s">
        <v>59</v>
      </c>
      <c r="B625" t="s">
        <v>10</v>
      </c>
      <c r="C625" t="str">
        <f>LEFT(Данные[[#This Row],[Преприятие]],1)</f>
        <v>П</v>
      </c>
      <c r="D625">
        <v>24</v>
      </c>
      <c r="E625" s="7">
        <v>41658</v>
      </c>
      <c r="F625">
        <f>YEAR(Данные[[#This Row],[Дата сдачи (отчетная)]])</f>
        <v>2014</v>
      </c>
    </row>
    <row r="626" spans="1:6">
      <c r="A626" t="s">
        <v>46</v>
      </c>
      <c r="B626" t="s">
        <v>26</v>
      </c>
      <c r="C626" t="str">
        <f>LEFT(Данные[[#This Row],[Преприятие]],1)</f>
        <v>П</v>
      </c>
      <c r="D626">
        <v>33</v>
      </c>
      <c r="E626" s="7">
        <v>41658</v>
      </c>
      <c r="F626">
        <f>YEAR(Данные[[#This Row],[Дата сдачи (отчетная)]])</f>
        <v>2014</v>
      </c>
    </row>
    <row r="627" spans="1:6">
      <c r="A627" t="s">
        <v>64</v>
      </c>
      <c r="B627" t="s">
        <v>10</v>
      </c>
      <c r="C627" t="str">
        <f>LEFT(Данные[[#This Row],[Преприятие]],1)</f>
        <v>П</v>
      </c>
      <c r="D627">
        <v>48</v>
      </c>
      <c r="E627" s="7">
        <v>41658</v>
      </c>
      <c r="F627">
        <f>YEAR(Данные[[#This Row],[Дата сдачи (отчетная)]])</f>
        <v>2014</v>
      </c>
    </row>
    <row r="628" spans="1:6">
      <c r="A628" t="s">
        <v>64</v>
      </c>
      <c r="B628" t="s">
        <v>26</v>
      </c>
      <c r="C628" t="str">
        <f>LEFT(Данные[[#This Row],[Преприятие]],1)</f>
        <v>П</v>
      </c>
      <c r="D628">
        <v>24</v>
      </c>
      <c r="E628" s="7">
        <v>41658</v>
      </c>
      <c r="F628">
        <f>YEAR(Данные[[#This Row],[Дата сдачи (отчетная)]])</f>
        <v>2014</v>
      </c>
    </row>
    <row r="629" spans="1:6">
      <c r="A629" t="s">
        <v>61</v>
      </c>
      <c r="B629" t="s">
        <v>15</v>
      </c>
      <c r="C629" t="str">
        <f>LEFT(Данные[[#This Row],[Преприятие]],1)</f>
        <v>П</v>
      </c>
      <c r="D629">
        <v>23</v>
      </c>
      <c r="E629" s="7">
        <v>41658</v>
      </c>
      <c r="F629">
        <f>YEAR(Данные[[#This Row],[Дата сдачи (отчетная)]])</f>
        <v>2014</v>
      </c>
    </row>
    <row r="630" spans="1:6">
      <c r="A630" t="s">
        <v>61</v>
      </c>
      <c r="B630" t="s">
        <v>15</v>
      </c>
      <c r="C630" t="str">
        <f>LEFT(Данные[[#This Row],[Преприятие]],1)</f>
        <v>П</v>
      </c>
      <c r="D630">
        <v>14</v>
      </c>
      <c r="E630" s="7">
        <v>41658</v>
      </c>
      <c r="F630">
        <f>YEAR(Данные[[#This Row],[Дата сдачи (отчетная)]])</f>
        <v>2014</v>
      </c>
    </row>
    <row r="631" spans="1:6">
      <c r="A631" t="s">
        <v>61</v>
      </c>
      <c r="B631" t="s">
        <v>12</v>
      </c>
      <c r="C631" t="str">
        <f>LEFT(Данные[[#This Row],[Преприятие]],1)</f>
        <v>П</v>
      </c>
      <c r="D631">
        <v>48</v>
      </c>
      <c r="E631" s="7">
        <v>41658</v>
      </c>
      <c r="F631">
        <f>YEAR(Данные[[#This Row],[Дата сдачи (отчетная)]])</f>
        <v>2014</v>
      </c>
    </row>
    <row r="632" spans="1:6">
      <c r="A632" t="s">
        <v>64</v>
      </c>
      <c r="B632" t="s">
        <v>10</v>
      </c>
      <c r="C632" t="str">
        <f>LEFT(Данные[[#This Row],[Преприятие]],1)</f>
        <v>П</v>
      </c>
      <c r="D632">
        <v>82</v>
      </c>
      <c r="E632" s="7">
        <v>41658</v>
      </c>
      <c r="F632">
        <f>YEAR(Данные[[#This Row],[Дата сдачи (отчетная)]])</f>
        <v>2014</v>
      </c>
    </row>
    <row r="633" spans="1:6">
      <c r="A633" t="s">
        <v>48</v>
      </c>
      <c r="B633" t="s">
        <v>8</v>
      </c>
      <c r="C633" t="str">
        <f>LEFT(Данные[[#This Row],[Преприятие]],1)</f>
        <v>В</v>
      </c>
      <c r="D633">
        <v>155.99999999999997</v>
      </c>
      <c r="E633" s="7">
        <v>41658</v>
      </c>
      <c r="F633">
        <f>YEAR(Данные[[#This Row],[Дата сдачи (отчетная)]])</f>
        <v>2014</v>
      </c>
    </row>
    <row r="634" spans="1:6">
      <c r="A634" t="s">
        <v>53</v>
      </c>
      <c r="B634" t="s">
        <v>8</v>
      </c>
      <c r="C634" t="str">
        <f>LEFT(Данные[[#This Row],[Преприятие]],1)</f>
        <v>В</v>
      </c>
      <c r="D634">
        <v>48</v>
      </c>
      <c r="E634" s="7">
        <v>41658</v>
      </c>
      <c r="F634">
        <f>YEAR(Данные[[#This Row],[Дата сдачи (отчетная)]])</f>
        <v>2014</v>
      </c>
    </row>
    <row r="635" spans="1:6">
      <c r="A635" t="s">
        <v>59</v>
      </c>
      <c r="B635" t="s">
        <v>10</v>
      </c>
      <c r="C635" t="str">
        <f>LEFT(Данные[[#This Row],[Преприятие]],1)</f>
        <v>П</v>
      </c>
      <c r="D635">
        <v>17</v>
      </c>
      <c r="E635" s="7">
        <v>41658</v>
      </c>
      <c r="F635">
        <f>YEAR(Данные[[#This Row],[Дата сдачи (отчетная)]])</f>
        <v>2014</v>
      </c>
    </row>
    <row r="636" spans="1:6">
      <c r="A636" t="s">
        <v>55</v>
      </c>
      <c r="B636" t="s">
        <v>19</v>
      </c>
      <c r="C636" t="str">
        <f>LEFT(Данные[[#This Row],[Преприятие]],1)</f>
        <v>П</v>
      </c>
      <c r="D636">
        <v>74</v>
      </c>
      <c r="E636" s="7">
        <v>41658</v>
      </c>
      <c r="F636">
        <f>YEAR(Данные[[#This Row],[Дата сдачи (отчетная)]])</f>
        <v>2014</v>
      </c>
    </row>
    <row r="637" spans="1:6">
      <c r="A637" t="s">
        <v>47</v>
      </c>
      <c r="B637" t="s">
        <v>8</v>
      </c>
      <c r="C637" t="str">
        <f>LEFT(Данные[[#This Row],[Преприятие]],1)</f>
        <v>В</v>
      </c>
      <c r="D637">
        <v>110.99999999999997</v>
      </c>
      <c r="E637" s="7">
        <v>41658</v>
      </c>
      <c r="F637">
        <f>YEAR(Данные[[#This Row],[Дата сдачи (отчетная)]])</f>
        <v>2014</v>
      </c>
    </row>
    <row r="638" spans="1:6">
      <c r="A638" t="s">
        <v>59</v>
      </c>
      <c r="B638" t="s">
        <v>29</v>
      </c>
      <c r="C638" t="str">
        <f>LEFT(Данные[[#This Row],[Преприятие]],1)</f>
        <v>П</v>
      </c>
      <c r="D638">
        <v>92.999999999999986</v>
      </c>
      <c r="E638" s="7">
        <v>41658</v>
      </c>
      <c r="F638">
        <f>YEAR(Данные[[#This Row],[Дата сдачи (отчетная)]])</f>
        <v>2014</v>
      </c>
    </row>
    <row r="639" spans="1:6">
      <c r="A639" t="s">
        <v>61</v>
      </c>
      <c r="B639" t="s">
        <v>20</v>
      </c>
      <c r="C639" t="str">
        <f>LEFT(Данные[[#This Row],[Преприятие]],1)</f>
        <v>П</v>
      </c>
      <c r="D639">
        <v>14</v>
      </c>
      <c r="E639" s="7">
        <v>41658</v>
      </c>
      <c r="F639">
        <f>YEAR(Данные[[#This Row],[Дата сдачи (отчетная)]])</f>
        <v>2014</v>
      </c>
    </row>
    <row r="640" spans="1:6">
      <c r="A640" t="s">
        <v>61</v>
      </c>
      <c r="B640" t="s">
        <v>20</v>
      </c>
      <c r="C640" t="str">
        <f>LEFT(Данные[[#This Row],[Преприятие]],1)</f>
        <v>П</v>
      </c>
      <c r="D640">
        <v>21</v>
      </c>
      <c r="E640" s="7">
        <v>41658</v>
      </c>
      <c r="F640">
        <f>YEAR(Данные[[#This Row],[Дата сдачи (отчетная)]])</f>
        <v>2014</v>
      </c>
    </row>
    <row r="641" spans="1:6">
      <c r="A641" t="s">
        <v>61</v>
      </c>
      <c r="B641" t="s">
        <v>20</v>
      </c>
      <c r="C641" t="str">
        <f>LEFT(Данные[[#This Row],[Преприятие]],1)</f>
        <v>П</v>
      </c>
      <c r="D641">
        <v>10</v>
      </c>
      <c r="E641" s="7">
        <v>41658</v>
      </c>
      <c r="F641">
        <f>YEAR(Данные[[#This Row],[Дата сдачи (отчетная)]])</f>
        <v>2014</v>
      </c>
    </row>
    <row r="642" spans="1:6">
      <c r="A642" t="s">
        <v>64</v>
      </c>
      <c r="B642" t="s">
        <v>21</v>
      </c>
      <c r="C642" t="str">
        <f>LEFT(Данные[[#This Row],[Преприятие]],1)</f>
        <v>П</v>
      </c>
      <c r="D642">
        <v>169</v>
      </c>
      <c r="E642" s="7">
        <v>41658</v>
      </c>
      <c r="F642">
        <f>YEAR(Данные[[#This Row],[Дата сдачи (отчетная)]])</f>
        <v>2014</v>
      </c>
    </row>
    <row r="643" spans="1:6">
      <c r="A643" t="s">
        <v>61</v>
      </c>
      <c r="B643" t="s">
        <v>12</v>
      </c>
      <c r="C643" t="str">
        <f>LEFT(Данные[[#This Row],[Преприятие]],1)</f>
        <v>П</v>
      </c>
      <c r="D643">
        <v>29.000000000000004</v>
      </c>
      <c r="E643" s="7">
        <v>41658</v>
      </c>
      <c r="F643">
        <f>YEAR(Данные[[#This Row],[Дата сдачи (отчетная)]])</f>
        <v>2014</v>
      </c>
    </row>
    <row r="644" spans="1:6">
      <c r="A644" t="s">
        <v>48</v>
      </c>
      <c r="B644" t="s">
        <v>8</v>
      </c>
      <c r="C644" t="str">
        <f>LEFT(Данные[[#This Row],[Преприятие]],1)</f>
        <v>В</v>
      </c>
      <c r="D644">
        <v>76</v>
      </c>
      <c r="E644" s="7">
        <v>41658</v>
      </c>
      <c r="F644">
        <f>YEAR(Данные[[#This Row],[Дата сдачи (отчетная)]])</f>
        <v>2014</v>
      </c>
    </row>
    <row r="645" spans="1:6">
      <c r="A645" t="s">
        <v>47</v>
      </c>
      <c r="B645" t="s">
        <v>8</v>
      </c>
      <c r="C645" t="str">
        <f>LEFT(Данные[[#This Row],[Преприятие]],1)</f>
        <v>В</v>
      </c>
      <c r="D645">
        <v>14</v>
      </c>
      <c r="E645" s="7">
        <v>41658</v>
      </c>
      <c r="F645">
        <f>YEAR(Данные[[#This Row],[Дата сдачи (отчетная)]])</f>
        <v>2014</v>
      </c>
    </row>
    <row r="646" spans="1:6">
      <c r="A646" t="s">
        <v>48</v>
      </c>
      <c r="B646" t="s">
        <v>8</v>
      </c>
      <c r="C646" t="str">
        <f>LEFT(Данные[[#This Row],[Преприятие]],1)</f>
        <v>В</v>
      </c>
      <c r="D646">
        <v>0</v>
      </c>
      <c r="E646" s="7">
        <v>41659</v>
      </c>
      <c r="F646">
        <f>YEAR(Данные[[#This Row],[Дата сдачи (отчетная)]])</f>
        <v>2014</v>
      </c>
    </row>
    <row r="647" spans="1:6">
      <c r="A647" t="s">
        <v>48</v>
      </c>
      <c r="B647" t="s">
        <v>8</v>
      </c>
      <c r="C647" t="str">
        <f>LEFT(Данные[[#This Row],[Преприятие]],1)</f>
        <v>В</v>
      </c>
      <c r="D647">
        <v>85</v>
      </c>
      <c r="E647" s="7">
        <v>41659</v>
      </c>
      <c r="F647">
        <f>YEAR(Данные[[#This Row],[Дата сдачи (отчетная)]])</f>
        <v>2014</v>
      </c>
    </row>
    <row r="648" spans="1:6">
      <c r="A648" t="s">
        <v>48</v>
      </c>
      <c r="B648" t="s">
        <v>8</v>
      </c>
      <c r="C648" t="str">
        <f>LEFT(Данные[[#This Row],[Преприятие]],1)</f>
        <v>В</v>
      </c>
      <c r="D648">
        <v>91</v>
      </c>
      <c r="E648" s="7">
        <v>41659</v>
      </c>
      <c r="F648">
        <f>YEAR(Данные[[#This Row],[Дата сдачи (отчетная)]])</f>
        <v>2014</v>
      </c>
    </row>
    <row r="649" spans="1:6">
      <c r="A649" t="s">
        <v>48</v>
      </c>
      <c r="B649" t="s">
        <v>8</v>
      </c>
      <c r="C649" t="str">
        <f>LEFT(Данные[[#This Row],[Преприятие]],1)</f>
        <v>В</v>
      </c>
      <c r="D649">
        <v>97</v>
      </c>
      <c r="E649" s="7">
        <v>41659</v>
      </c>
      <c r="F649">
        <f>YEAR(Данные[[#This Row],[Дата сдачи (отчетная)]])</f>
        <v>2014</v>
      </c>
    </row>
    <row r="650" spans="1:6">
      <c r="A650" t="s">
        <v>48</v>
      </c>
      <c r="B650" t="s">
        <v>8</v>
      </c>
      <c r="C650" t="str">
        <f>LEFT(Данные[[#This Row],[Преприятие]],1)</f>
        <v>В</v>
      </c>
      <c r="D650">
        <v>130.99999999999997</v>
      </c>
      <c r="E650" s="7">
        <v>41659</v>
      </c>
      <c r="F650">
        <f>YEAR(Данные[[#This Row],[Дата сдачи (отчетная)]])</f>
        <v>2014</v>
      </c>
    </row>
    <row r="651" spans="1:6">
      <c r="A651" t="s">
        <v>48</v>
      </c>
      <c r="B651" t="s">
        <v>8</v>
      </c>
      <c r="C651" t="str">
        <f>LEFT(Данные[[#This Row],[Преприятие]],1)</f>
        <v>В</v>
      </c>
      <c r="D651">
        <v>37</v>
      </c>
      <c r="E651" s="7">
        <v>41659</v>
      </c>
      <c r="F651">
        <f>YEAR(Данные[[#This Row],[Дата сдачи (отчетная)]])</f>
        <v>2014</v>
      </c>
    </row>
    <row r="652" spans="1:6">
      <c r="A652" t="s">
        <v>48</v>
      </c>
      <c r="B652" t="s">
        <v>8</v>
      </c>
      <c r="C652" t="str">
        <f>LEFT(Данные[[#This Row],[Преприятие]],1)</f>
        <v>В</v>
      </c>
      <c r="D652">
        <v>35</v>
      </c>
      <c r="E652" s="7">
        <v>41659</v>
      </c>
      <c r="F652">
        <f>YEAR(Данные[[#This Row],[Дата сдачи (отчетная)]])</f>
        <v>2014</v>
      </c>
    </row>
    <row r="653" spans="1:6">
      <c r="A653" t="s">
        <v>48</v>
      </c>
      <c r="B653" t="s">
        <v>8</v>
      </c>
      <c r="C653" t="str">
        <f>LEFT(Данные[[#This Row],[Преприятие]],1)</f>
        <v>В</v>
      </c>
      <c r="D653">
        <v>32</v>
      </c>
      <c r="E653" s="7">
        <v>41659</v>
      </c>
      <c r="F653">
        <f>YEAR(Данные[[#This Row],[Дата сдачи (отчетная)]])</f>
        <v>2014</v>
      </c>
    </row>
    <row r="654" spans="1:6">
      <c r="A654" t="s">
        <v>48</v>
      </c>
      <c r="B654" t="s">
        <v>8</v>
      </c>
      <c r="C654" t="str">
        <f>LEFT(Данные[[#This Row],[Преприятие]],1)</f>
        <v>В</v>
      </c>
      <c r="D654">
        <v>59</v>
      </c>
      <c r="E654" s="7">
        <v>41659</v>
      </c>
      <c r="F654">
        <f>YEAR(Данные[[#This Row],[Дата сдачи (отчетная)]])</f>
        <v>2014</v>
      </c>
    </row>
    <row r="655" spans="1:6">
      <c r="A655" t="s">
        <v>48</v>
      </c>
      <c r="B655" t="s">
        <v>8</v>
      </c>
      <c r="C655" t="str">
        <f>LEFT(Данные[[#This Row],[Преприятие]],1)</f>
        <v>В</v>
      </c>
      <c r="D655">
        <v>139</v>
      </c>
      <c r="E655" s="7">
        <v>41659</v>
      </c>
      <c r="F655">
        <f>YEAR(Данные[[#This Row],[Дата сдачи (отчетная)]])</f>
        <v>2014</v>
      </c>
    </row>
    <row r="656" spans="1:6">
      <c r="A656" t="s">
        <v>48</v>
      </c>
      <c r="B656" t="s">
        <v>8</v>
      </c>
      <c r="C656" t="str">
        <f>LEFT(Данные[[#This Row],[Преприятие]],1)</f>
        <v>В</v>
      </c>
      <c r="D656">
        <v>82</v>
      </c>
      <c r="E656" s="7">
        <v>41659</v>
      </c>
      <c r="F656">
        <f>YEAR(Данные[[#This Row],[Дата сдачи (отчетная)]])</f>
        <v>2014</v>
      </c>
    </row>
    <row r="657" spans="1:6">
      <c r="A657" t="s">
        <v>48</v>
      </c>
      <c r="B657" t="s">
        <v>8</v>
      </c>
      <c r="C657" t="str">
        <f>LEFT(Данные[[#This Row],[Преприятие]],1)</f>
        <v>В</v>
      </c>
      <c r="D657">
        <v>40</v>
      </c>
      <c r="E657" s="7">
        <v>41659</v>
      </c>
      <c r="F657">
        <f>YEAR(Данные[[#This Row],[Дата сдачи (отчетная)]])</f>
        <v>2014</v>
      </c>
    </row>
    <row r="658" spans="1:6">
      <c r="A658" t="s">
        <v>63</v>
      </c>
      <c r="B658" t="s">
        <v>9</v>
      </c>
      <c r="C658" t="str">
        <f>LEFT(Данные[[#This Row],[Преприятие]],1)</f>
        <v>П</v>
      </c>
      <c r="D658">
        <v>92.000000000000014</v>
      </c>
      <c r="E658" s="7">
        <v>41659</v>
      </c>
      <c r="F658">
        <f>YEAR(Данные[[#This Row],[Дата сдачи (отчетная)]])</f>
        <v>2014</v>
      </c>
    </row>
    <row r="659" spans="1:6">
      <c r="A659" t="s">
        <v>63</v>
      </c>
      <c r="B659" t="s">
        <v>9</v>
      </c>
      <c r="C659" t="str">
        <f>LEFT(Данные[[#This Row],[Преприятие]],1)</f>
        <v>П</v>
      </c>
      <c r="D659">
        <v>12</v>
      </c>
      <c r="E659" s="7">
        <v>41659</v>
      </c>
      <c r="F659">
        <f>YEAR(Данные[[#This Row],[Дата сдачи (отчетная)]])</f>
        <v>2014</v>
      </c>
    </row>
    <row r="660" spans="1:6">
      <c r="A660" t="s">
        <v>61</v>
      </c>
      <c r="B660" t="s">
        <v>7</v>
      </c>
      <c r="C660" t="str">
        <f>LEFT(Данные[[#This Row],[Преприятие]],1)</f>
        <v>П</v>
      </c>
      <c r="D660">
        <v>9</v>
      </c>
      <c r="E660" s="7">
        <v>41659</v>
      </c>
      <c r="F660">
        <f>YEAR(Данные[[#This Row],[Дата сдачи (отчетная)]])</f>
        <v>2014</v>
      </c>
    </row>
    <row r="661" spans="1:6">
      <c r="A661" t="s">
        <v>63</v>
      </c>
      <c r="B661" t="s">
        <v>9</v>
      </c>
      <c r="C661" t="str">
        <f>LEFT(Данные[[#This Row],[Преприятие]],1)</f>
        <v>П</v>
      </c>
      <c r="D661">
        <v>33</v>
      </c>
      <c r="E661" s="7">
        <v>41659</v>
      </c>
      <c r="F661">
        <f>YEAR(Данные[[#This Row],[Дата сдачи (отчетная)]])</f>
        <v>2014</v>
      </c>
    </row>
    <row r="662" spans="1:6">
      <c r="A662" t="s">
        <v>63</v>
      </c>
      <c r="B662" t="s">
        <v>9</v>
      </c>
      <c r="C662" t="str">
        <f>LEFT(Данные[[#This Row],[Преприятие]],1)</f>
        <v>П</v>
      </c>
      <c r="D662">
        <v>32</v>
      </c>
      <c r="E662" s="7">
        <v>41659</v>
      </c>
      <c r="F662">
        <f>YEAR(Данные[[#This Row],[Дата сдачи (отчетная)]])</f>
        <v>2014</v>
      </c>
    </row>
    <row r="663" spans="1:6">
      <c r="A663" t="s">
        <v>63</v>
      </c>
      <c r="B663" t="s">
        <v>9</v>
      </c>
      <c r="C663" t="str">
        <f>LEFT(Данные[[#This Row],[Преприятие]],1)</f>
        <v>П</v>
      </c>
      <c r="D663">
        <v>141</v>
      </c>
      <c r="E663" s="7">
        <v>41659</v>
      </c>
      <c r="F663">
        <f>YEAR(Данные[[#This Row],[Дата сдачи (отчетная)]])</f>
        <v>2014</v>
      </c>
    </row>
    <row r="664" spans="1:6">
      <c r="A664" t="s">
        <v>63</v>
      </c>
      <c r="B664" t="s">
        <v>9</v>
      </c>
      <c r="C664" t="str">
        <f>LEFT(Данные[[#This Row],[Преприятие]],1)</f>
        <v>П</v>
      </c>
      <c r="D664">
        <v>6</v>
      </c>
      <c r="E664" s="7">
        <v>41659</v>
      </c>
      <c r="F664">
        <f>YEAR(Данные[[#This Row],[Дата сдачи (отчетная)]])</f>
        <v>2014</v>
      </c>
    </row>
    <row r="665" spans="1:6">
      <c r="A665" t="s">
        <v>63</v>
      </c>
      <c r="B665" t="s">
        <v>9</v>
      </c>
      <c r="C665" t="str">
        <f>LEFT(Данные[[#This Row],[Преприятие]],1)</f>
        <v>П</v>
      </c>
      <c r="D665">
        <v>91</v>
      </c>
      <c r="E665" s="7">
        <v>41659</v>
      </c>
      <c r="F665">
        <f>YEAR(Данные[[#This Row],[Дата сдачи (отчетная)]])</f>
        <v>2014</v>
      </c>
    </row>
    <row r="666" spans="1:6">
      <c r="A666" t="s">
        <v>63</v>
      </c>
      <c r="B666" t="s">
        <v>9</v>
      </c>
      <c r="C666" t="str">
        <f>LEFT(Данные[[#This Row],[Преприятие]],1)</f>
        <v>П</v>
      </c>
      <c r="D666">
        <v>46</v>
      </c>
      <c r="E666" s="7">
        <v>41659</v>
      </c>
      <c r="F666">
        <f>YEAR(Данные[[#This Row],[Дата сдачи (отчетная)]])</f>
        <v>2014</v>
      </c>
    </row>
    <row r="667" spans="1:6">
      <c r="A667" t="s">
        <v>63</v>
      </c>
      <c r="B667" t="s">
        <v>9</v>
      </c>
      <c r="C667" t="str">
        <f>LEFT(Данные[[#This Row],[Преприятие]],1)</f>
        <v>П</v>
      </c>
      <c r="D667">
        <v>46.000000000000007</v>
      </c>
      <c r="E667" s="7">
        <v>41659</v>
      </c>
      <c r="F667">
        <f>YEAR(Данные[[#This Row],[Дата сдачи (отчетная)]])</f>
        <v>2014</v>
      </c>
    </row>
  </sheetData>
  <dataValidations count="2">
    <dataValidation type="list" allowBlank="1" showInputMessage="1" showErrorMessage="1" sqref="A2:A667">
      <formula1>Причины</formula1>
    </dataValidation>
    <dataValidation type="list" allowBlank="1" showInputMessage="1" showErrorMessage="1" sqref="B2:B667">
      <formula1>Предприятия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AO31"/>
  <sheetViews>
    <sheetView showZeros="0" zoomScale="75" zoomScaleNormal="75" workbookViewId="0">
      <selection activeCell="A11" sqref="A11"/>
    </sheetView>
  </sheetViews>
  <sheetFormatPr defaultRowHeight="15"/>
  <cols>
    <col min="1" max="1" width="40.28515625" bestFit="1" customWidth="1"/>
    <col min="2" max="3" width="10.28515625" bestFit="1" customWidth="1"/>
    <col min="10" max="10" width="10.28515625" bestFit="1" customWidth="1"/>
  </cols>
  <sheetData>
    <row r="1" spans="1:41">
      <c r="A1" s="36" t="s">
        <v>2</v>
      </c>
      <c r="B1" s="33" t="s">
        <v>8</v>
      </c>
      <c r="C1" s="34"/>
      <c r="D1" s="34"/>
      <c r="E1" s="34"/>
      <c r="F1" s="34"/>
      <c r="G1" s="34"/>
      <c r="H1" s="34"/>
      <c r="I1" s="35"/>
      <c r="J1" s="33" t="s">
        <v>5</v>
      </c>
      <c r="K1" s="34"/>
      <c r="L1" s="34"/>
      <c r="M1" s="34"/>
      <c r="N1" s="34"/>
      <c r="O1" s="34"/>
      <c r="P1" s="34"/>
      <c r="Q1" s="35"/>
      <c r="R1" s="33" t="s">
        <v>27</v>
      </c>
      <c r="S1" s="34"/>
      <c r="T1" s="34"/>
      <c r="U1" s="34"/>
      <c r="V1" s="34"/>
      <c r="W1" s="34"/>
      <c r="X1" s="34"/>
      <c r="Y1" s="34"/>
      <c r="Z1" s="33" t="s">
        <v>3</v>
      </c>
      <c r="AA1" s="34"/>
      <c r="AB1" s="34"/>
      <c r="AC1" s="34"/>
      <c r="AD1" s="34"/>
      <c r="AE1" s="34"/>
      <c r="AF1" s="34"/>
      <c r="AG1" s="35"/>
      <c r="AH1" s="33" t="s">
        <v>75</v>
      </c>
      <c r="AI1" s="34"/>
      <c r="AJ1" s="34"/>
      <c r="AK1" s="34"/>
      <c r="AL1" s="34"/>
      <c r="AM1" s="34"/>
      <c r="AN1" s="34"/>
      <c r="AO1" s="35"/>
    </row>
    <row r="2" spans="1:41">
      <c r="A2" s="37"/>
      <c r="B2" s="39" t="s">
        <v>79</v>
      </c>
      <c r="C2" s="40"/>
      <c r="D2" s="40"/>
      <c r="E2" s="40"/>
      <c r="F2" s="41" t="s">
        <v>77</v>
      </c>
      <c r="G2" s="30"/>
      <c r="H2" s="30"/>
      <c r="I2" s="31"/>
      <c r="J2" s="42" t="s">
        <v>79</v>
      </c>
      <c r="K2" s="40"/>
      <c r="L2" s="40"/>
      <c r="M2" s="40"/>
      <c r="N2" s="41" t="s">
        <v>77</v>
      </c>
      <c r="O2" s="30"/>
      <c r="P2" s="30"/>
      <c r="Q2" s="31"/>
      <c r="R2" s="32" t="s">
        <v>79</v>
      </c>
      <c r="S2" s="30"/>
      <c r="T2" s="30"/>
      <c r="U2" s="30"/>
      <c r="V2" s="30" t="s">
        <v>77</v>
      </c>
      <c r="W2" s="30"/>
      <c r="X2" s="30"/>
      <c r="Y2" s="30"/>
      <c r="Z2" s="32" t="s">
        <v>79</v>
      </c>
      <c r="AA2" s="30"/>
      <c r="AB2" s="30"/>
      <c r="AC2" s="30"/>
      <c r="AD2" s="30" t="s">
        <v>77</v>
      </c>
      <c r="AE2" s="30"/>
      <c r="AF2" s="30"/>
      <c r="AG2" s="31"/>
      <c r="AH2" s="32" t="s">
        <v>79</v>
      </c>
      <c r="AI2" s="30"/>
      <c r="AJ2" s="30"/>
      <c r="AK2" s="30"/>
      <c r="AL2" s="30" t="s">
        <v>77</v>
      </c>
      <c r="AM2" s="30"/>
      <c r="AN2" s="30"/>
      <c r="AO2" s="31"/>
    </row>
    <row r="3" spans="1:41">
      <c r="A3" s="38"/>
      <c r="B3" s="17">
        <v>2013</v>
      </c>
      <c r="C3" s="3">
        <v>2014</v>
      </c>
      <c r="D3" s="3" t="s">
        <v>73</v>
      </c>
      <c r="E3" s="3" t="s">
        <v>74</v>
      </c>
      <c r="F3" s="3">
        <v>2013</v>
      </c>
      <c r="G3" s="3">
        <v>2014</v>
      </c>
      <c r="H3" s="3" t="s">
        <v>73</v>
      </c>
      <c r="I3" s="18" t="s">
        <v>74</v>
      </c>
      <c r="J3" s="17">
        <v>2013</v>
      </c>
      <c r="K3" s="3">
        <v>2014</v>
      </c>
      <c r="L3" s="3" t="s">
        <v>73</v>
      </c>
      <c r="M3" s="3" t="s">
        <v>74</v>
      </c>
      <c r="N3" s="3">
        <v>2013</v>
      </c>
      <c r="O3" s="3">
        <v>2014</v>
      </c>
      <c r="P3" s="3" t="s">
        <v>73</v>
      </c>
      <c r="Q3" s="18" t="s">
        <v>74</v>
      </c>
      <c r="R3" s="17">
        <v>2013</v>
      </c>
      <c r="S3" s="3">
        <v>2014</v>
      </c>
      <c r="T3" s="3" t="s">
        <v>73</v>
      </c>
      <c r="U3" s="3" t="s">
        <v>74</v>
      </c>
      <c r="V3" s="3">
        <v>2013</v>
      </c>
      <c r="W3" s="3">
        <v>2014</v>
      </c>
      <c r="X3" s="3" t="s">
        <v>73</v>
      </c>
      <c r="Y3" s="23" t="s">
        <v>74</v>
      </c>
      <c r="Z3" s="17">
        <v>2013</v>
      </c>
      <c r="AA3" s="3">
        <v>2014</v>
      </c>
      <c r="AB3" s="3" t="s">
        <v>73</v>
      </c>
      <c r="AC3" s="3" t="s">
        <v>74</v>
      </c>
      <c r="AD3" s="20">
        <v>2013</v>
      </c>
      <c r="AE3" s="3">
        <v>2014</v>
      </c>
      <c r="AF3" s="3" t="s">
        <v>73</v>
      </c>
      <c r="AG3" s="18" t="s">
        <v>74</v>
      </c>
      <c r="AH3" s="17">
        <v>2013</v>
      </c>
      <c r="AI3" s="3">
        <v>2014</v>
      </c>
      <c r="AJ3" s="3" t="s">
        <v>73</v>
      </c>
      <c r="AK3" s="3" t="s">
        <v>74</v>
      </c>
      <c r="AL3" s="20">
        <v>2013</v>
      </c>
      <c r="AM3" s="3">
        <v>2014</v>
      </c>
      <c r="AN3" s="3" t="s">
        <v>73</v>
      </c>
      <c r="AO3" s="18" t="s">
        <v>74</v>
      </c>
    </row>
    <row r="4" spans="1:41">
      <c r="A4" s="27" t="s">
        <v>65</v>
      </c>
      <c r="B4" s="11">
        <f>COUNTIFS(Данные[Год],B$3,Данные[Сужба после кор-ки],$B$1,Данные[Причина],Результат!$A4)</f>
        <v>0</v>
      </c>
      <c r="C4" s="1">
        <f>COUNTIFS(Данные[Год],C$3,Данные[Сужба после кор-ки],$B$1,Данные[Причина],Результат!$A4)</f>
        <v>0</v>
      </c>
      <c r="D4" s="1">
        <f>C4-B4</f>
        <v>0</v>
      </c>
      <c r="E4" s="2">
        <f>IFERROR(D4/B4,0)</f>
        <v>0</v>
      </c>
      <c r="F4" s="1">
        <f>SUMIFS(Данные[Время, мин],Данные[Год],F$3,Данные[Сужба после кор-ки],$B$1,Данные[Причина],Результат!$A4)</f>
        <v>0</v>
      </c>
      <c r="G4" s="1">
        <f>SUMIFS(Данные[Время, мин],Данные[Год],G$3,Данные[Сужба после кор-ки],$B$1,Данные[Причина],Результат!$A4)</f>
        <v>0</v>
      </c>
      <c r="H4" s="1">
        <f>G4-F4</f>
        <v>0</v>
      </c>
      <c r="I4" s="2">
        <f>IFERROR(H4/F4,0)</f>
        <v>0</v>
      </c>
      <c r="J4" s="11">
        <f>COUNTIFS(Данные[Год],J$3,Данные[Сужба после кор-ки],$J$1,Данные[Причина],Результат!$A4)</f>
        <v>0</v>
      </c>
      <c r="K4" s="1">
        <f>COUNTIFS(Данные[Год],K$3,Данные[Сужба после кор-ки],$J$1,Данные[Причина],Результат!$A4)</f>
        <v>0</v>
      </c>
      <c r="L4" s="1">
        <f>K4-J4</f>
        <v>0</v>
      </c>
      <c r="M4" s="2">
        <f>IFERROR(L4/J4,0)</f>
        <v>0</v>
      </c>
      <c r="N4" s="1">
        <f>SUMIFS(Данные[Время, мин],Данные[Год],N$3,Данные[Сужба после кор-ки],$J$1,Данные[Причина],Результат!$A4)</f>
        <v>0</v>
      </c>
      <c r="O4" s="1">
        <f>SUMIFS(Данные[Время, мин],Данные[Год],O$3,Данные[Сужба после кор-ки],$J$1,Данные[Причина],Результат!$A4)</f>
        <v>0</v>
      </c>
      <c r="P4" s="1">
        <f>O4-N4</f>
        <v>0</v>
      </c>
      <c r="Q4" s="2">
        <f>IFERROR(P4/N4,0)</f>
        <v>0</v>
      </c>
      <c r="R4" s="11">
        <f>COUNTIFS(Данные[Год],R$3,Данные[Сужба после кор-ки],$R$1,Данные[Причина],Результат!$A4)</f>
        <v>0</v>
      </c>
      <c r="S4" s="1">
        <f>COUNTIFS(Данные[Год],S$3,Данные[Сужба после кор-ки],$R$1,Данные[Причина],Результат!$A4)</f>
        <v>1</v>
      </c>
      <c r="T4" s="1">
        <f t="shared" ref="T4:T31" si="0">S4-R4</f>
        <v>1</v>
      </c>
      <c r="U4" s="2">
        <f t="shared" ref="U4:U31" si="1">IFERROR(T4/R4,0)</f>
        <v>0</v>
      </c>
      <c r="V4" s="1">
        <f>SUMIFS(Данные[Время, мин],Данные[Год],V$3,Данные[Сужба после кор-ки],$R$1,Данные[Причина],Результат!$A4)</f>
        <v>0</v>
      </c>
      <c r="W4" s="1">
        <f>SUMIFS(Данные[Время, мин],Данные[Год],W$3,Данные[Сужба после кор-ки],$R$1,Данные[Причина],Результат!$A4)</f>
        <v>128</v>
      </c>
      <c r="X4" s="1">
        <f>W4-V4</f>
        <v>128</v>
      </c>
      <c r="Y4" s="24">
        <f>IFERROR(X4/V4,0)</f>
        <v>0</v>
      </c>
      <c r="Z4" s="11">
        <f>COUNTIFS(Данные[Год],Z$3,Данные[Сужба после кор-ки],$Z$1,Данные[Причина],Результат!$A4)</f>
        <v>0</v>
      </c>
      <c r="AA4" s="1">
        <f>COUNTIFS(Данные[Год],AA$3,Данные[Сужба после кор-ки],$Z$1,Данные[Причина],Результат!$A4)</f>
        <v>0</v>
      </c>
      <c r="AB4" s="1">
        <f t="shared" ref="AB4:AB31" si="2">AA4-Z4</f>
        <v>0</v>
      </c>
      <c r="AC4" s="2">
        <f t="shared" ref="AC4:AC31" si="3">IFERROR(AB4/Z4,0)</f>
        <v>0</v>
      </c>
      <c r="AD4" s="21">
        <f>SUMIFS(Данные[Время, мин],Данные[Год],AD$3,Данные[Сужба после кор-ки],$Z$1,Данные[Причина],Результат!$A4)</f>
        <v>0</v>
      </c>
      <c r="AE4" s="1">
        <f>SUMIFS(Данные[Время, мин],Данные[Год],AE$3,Данные[Сужба после кор-ки],$Z$1,Данные[Причина],Результат!$A4)</f>
        <v>0</v>
      </c>
      <c r="AF4" s="1">
        <f>AE4-AD4</f>
        <v>0</v>
      </c>
      <c r="AG4" s="12">
        <f>IFERROR(AF4/AD4,0)</f>
        <v>0</v>
      </c>
      <c r="AH4" s="11">
        <f t="shared" ref="AH4:AH30" si="4">B4+J4+R4+Z4</f>
        <v>0</v>
      </c>
      <c r="AI4" s="1">
        <f t="shared" ref="AI4:AI30" si="5">C4+K4+S4+AA4</f>
        <v>1</v>
      </c>
      <c r="AJ4" s="1">
        <f t="shared" ref="AJ4:AJ30" si="6">AI4-AH4</f>
        <v>1</v>
      </c>
      <c r="AK4" s="2">
        <f t="shared" ref="AK4:AK30" si="7">IFERROR(AJ4/AH4,0)</f>
        <v>0</v>
      </c>
      <c r="AL4" s="1">
        <f t="shared" ref="AL4:AL30" si="8">F4+N4+V4+AD4</f>
        <v>0</v>
      </c>
      <c r="AM4" s="1">
        <f t="shared" ref="AM4:AM30" si="9">G4+O4+W4+AE4</f>
        <v>128</v>
      </c>
      <c r="AN4" s="1">
        <f t="shared" ref="AN4:AN31" si="10">AM4-AL4</f>
        <v>128</v>
      </c>
      <c r="AO4" s="12">
        <f t="shared" ref="AO4:AO31" si="11">IFERROR(AN4/AL4,0)</f>
        <v>0</v>
      </c>
    </row>
    <row r="5" spans="1:41">
      <c r="A5" s="27" t="s">
        <v>55</v>
      </c>
      <c r="B5" s="11">
        <f>COUNTIFS(Данные[Год],B$3,Данные[Сужба после кор-ки],$B$1,Данные[Причина],Результат!$A5)</f>
        <v>0</v>
      </c>
      <c r="C5" s="1">
        <f>COUNTIFS(Данные[Год],C$3,Данные[Сужба после кор-ки],$B$1,Данные[Причина],Результат!$A5)</f>
        <v>0</v>
      </c>
      <c r="D5" s="1">
        <f t="shared" ref="D5:D31" si="12">C5-B5</f>
        <v>0</v>
      </c>
      <c r="E5" s="2">
        <f t="shared" ref="E5:E31" si="13">IFERROR(D5/B5,0)</f>
        <v>0</v>
      </c>
      <c r="F5" s="1">
        <f>SUMIFS(Данные[Время, мин],Данные[Год],F$3,Данные[Сужба после кор-ки],$B$1,Данные[Причина],Результат!$A5)</f>
        <v>0</v>
      </c>
      <c r="G5" s="1">
        <f>SUMIFS(Данные[Время, мин],Данные[Год],G$3,Данные[Сужба после кор-ки],$B$1,Данные[Причина],Результат!$A5)</f>
        <v>0</v>
      </c>
      <c r="H5" s="1">
        <f t="shared" ref="H5:H31" si="14">G5-F5</f>
        <v>0</v>
      </c>
      <c r="I5" s="2">
        <f t="shared" ref="I5:I31" si="15">IFERROR(H5/F5,0)</f>
        <v>0</v>
      </c>
      <c r="J5" s="11">
        <f>COUNTIFS(Данные[Год],J$3,Данные[Сужба после кор-ки],$J$1,Данные[Причина],Результат!$A5)</f>
        <v>33</v>
      </c>
      <c r="K5" s="1">
        <f>COUNTIFS(Данные[Год],K$3,Данные[Сужба после кор-ки],$J$1,Данные[Причина],Результат!$A5)</f>
        <v>21</v>
      </c>
      <c r="L5" s="1">
        <f t="shared" ref="L5:L31" si="16">K5-J5</f>
        <v>-12</v>
      </c>
      <c r="M5" s="2">
        <f t="shared" ref="M5:M31" si="17">IFERROR(L5/J5,0)</f>
        <v>-0.36363636363636365</v>
      </c>
      <c r="N5" s="1">
        <f>SUMIFS(Данные[Время, мин],Данные[Год],N$3,Данные[Сужба после кор-ки],$J$1,Данные[Причина],Результат!$A5)</f>
        <v>4895</v>
      </c>
      <c r="O5" s="1">
        <f>SUMIFS(Данные[Время, мин],Данные[Год],O$3,Данные[Сужба после кор-ки],$J$1,Данные[Причина],Результат!$A5)</f>
        <v>2210</v>
      </c>
      <c r="P5" s="1">
        <f t="shared" ref="P5:P31" si="18">O5-N5</f>
        <v>-2685</v>
      </c>
      <c r="Q5" s="2">
        <f t="shared" ref="Q5:Q31" si="19">IFERROR(P5/N5,0)</f>
        <v>-0.54851889683350352</v>
      </c>
      <c r="R5" s="11">
        <f>COUNTIFS(Данные[Год],R$3,Данные[Сужба после кор-ки],$R$1,Данные[Причина],Результат!$A5)</f>
        <v>0</v>
      </c>
      <c r="S5" s="1">
        <f>COUNTIFS(Данные[Год],S$3,Данные[Сужба после кор-ки],$R$1,Данные[Причина],Результат!$A5)</f>
        <v>0</v>
      </c>
      <c r="T5" s="1">
        <f t="shared" si="0"/>
        <v>0</v>
      </c>
      <c r="U5" s="2">
        <f t="shared" si="1"/>
        <v>0</v>
      </c>
      <c r="V5" s="1">
        <f>SUMIFS(Данные[Время, мин],Данные[Год],V$3,Данные[Сужба после кор-ки],$R$1,Данные[Причина],Результат!$A5)</f>
        <v>0</v>
      </c>
      <c r="W5" s="1">
        <f>SUMIFS(Данные[Время, мин],Данные[Год],W$3,Данные[Сужба после кор-ки],$R$1,Данные[Причина],Результат!$A5)</f>
        <v>0</v>
      </c>
      <c r="X5" s="1">
        <f t="shared" ref="X5:X31" si="20">W5-V5</f>
        <v>0</v>
      </c>
      <c r="Y5" s="24">
        <f t="shared" ref="Y5:Y31" si="21">IFERROR(X5/V5,0)</f>
        <v>0</v>
      </c>
      <c r="Z5" s="11">
        <f>COUNTIFS(Данные[Год],Z$3,Данные[Сужба после кор-ки],$Z$1,Данные[Причина],Результат!$A5)</f>
        <v>0</v>
      </c>
      <c r="AA5" s="1">
        <f>COUNTIFS(Данные[Год],AA$3,Данные[Сужба после кор-ки],$Z$1,Данные[Причина],Результат!$A5)</f>
        <v>0</v>
      </c>
      <c r="AB5" s="1">
        <f t="shared" si="2"/>
        <v>0</v>
      </c>
      <c r="AC5" s="2">
        <f t="shared" si="3"/>
        <v>0</v>
      </c>
      <c r="AD5" s="21">
        <f>SUMIFS(Данные[Время, мин],Данные[Год],AD$3,Данные[Сужба после кор-ки],$Z$1,Данные[Причина],Результат!$A5)</f>
        <v>0</v>
      </c>
      <c r="AE5" s="1">
        <f>SUMIFS(Данные[Время, мин],Данные[Год],AE$3,Данные[Сужба после кор-ки],$Z$1,Данные[Причина],Результат!$A5)</f>
        <v>0</v>
      </c>
      <c r="AF5" s="1">
        <f t="shared" ref="AF5:AF31" si="22">AE5-AD5</f>
        <v>0</v>
      </c>
      <c r="AG5" s="12">
        <f t="shared" ref="AG5:AG31" si="23">IFERROR(AF5/AD5,0)</f>
        <v>0</v>
      </c>
      <c r="AH5" s="11">
        <f t="shared" si="4"/>
        <v>33</v>
      </c>
      <c r="AI5" s="1">
        <f t="shared" si="5"/>
        <v>21</v>
      </c>
      <c r="AJ5" s="1">
        <f t="shared" si="6"/>
        <v>-12</v>
      </c>
      <c r="AK5" s="2">
        <f t="shared" si="7"/>
        <v>-0.36363636363636365</v>
      </c>
      <c r="AL5" s="1">
        <f t="shared" si="8"/>
        <v>4895</v>
      </c>
      <c r="AM5" s="1">
        <f t="shared" si="9"/>
        <v>2210</v>
      </c>
      <c r="AN5" s="1">
        <f t="shared" si="10"/>
        <v>-2685</v>
      </c>
      <c r="AO5" s="12">
        <f t="shared" si="11"/>
        <v>-0.54851889683350352</v>
      </c>
    </row>
    <row r="6" spans="1:41">
      <c r="A6" s="27" t="s">
        <v>56</v>
      </c>
      <c r="B6" s="11">
        <f>COUNTIFS(Данные[Год],B$3,Данные[Сужба после кор-ки],$B$1,Данные[Причина],Результат!$A6)</f>
        <v>0</v>
      </c>
      <c r="C6" s="1">
        <f>COUNTIFS(Данные[Год],C$3,Данные[Сужба после кор-ки],$B$1,Данные[Причина],Результат!$A6)</f>
        <v>0</v>
      </c>
      <c r="D6" s="1">
        <f t="shared" si="12"/>
        <v>0</v>
      </c>
      <c r="E6" s="2">
        <f t="shared" si="13"/>
        <v>0</v>
      </c>
      <c r="F6" s="1">
        <f>SUMIFS(Данные[Время, мин],Данные[Год],F$3,Данные[Сужба после кор-ки],$B$1,Данные[Причина],Результат!$A6)</f>
        <v>0</v>
      </c>
      <c r="G6" s="1">
        <f>SUMIFS(Данные[Время, мин],Данные[Год],G$3,Данные[Сужба после кор-ки],$B$1,Данные[Причина],Результат!$A6)</f>
        <v>0</v>
      </c>
      <c r="H6" s="1">
        <f t="shared" si="14"/>
        <v>0</v>
      </c>
      <c r="I6" s="2">
        <f t="shared" si="15"/>
        <v>0</v>
      </c>
      <c r="J6" s="11">
        <f>COUNTIFS(Данные[Год],J$3,Данные[Сужба после кор-ки],$J$1,Данные[Причина],Результат!$A6)</f>
        <v>1</v>
      </c>
      <c r="K6" s="1">
        <f>COUNTIFS(Данные[Год],K$3,Данные[Сужба после кор-ки],$J$1,Данные[Причина],Результат!$A6)</f>
        <v>0</v>
      </c>
      <c r="L6" s="1">
        <f t="shared" si="16"/>
        <v>-1</v>
      </c>
      <c r="M6" s="2">
        <f t="shared" si="17"/>
        <v>-1</v>
      </c>
      <c r="N6" s="1">
        <f>SUMIFS(Данные[Время, мин],Данные[Год],N$3,Данные[Сужба после кор-ки],$J$1,Данные[Причина],Результат!$A6)</f>
        <v>11</v>
      </c>
      <c r="O6" s="1">
        <f>SUMIFS(Данные[Время, мин],Данные[Год],O$3,Данные[Сужба после кор-ки],$J$1,Данные[Причина],Результат!$A6)</f>
        <v>0</v>
      </c>
      <c r="P6" s="1">
        <f t="shared" si="18"/>
        <v>-11</v>
      </c>
      <c r="Q6" s="2">
        <f t="shared" si="19"/>
        <v>-1</v>
      </c>
      <c r="R6" s="11">
        <f>COUNTIFS(Данные[Год],R$3,Данные[Сужба после кор-ки],$R$1,Данные[Причина],Результат!$A6)</f>
        <v>0</v>
      </c>
      <c r="S6" s="1">
        <f>COUNTIFS(Данные[Год],S$3,Данные[Сужба после кор-ки],$R$1,Данные[Причина],Результат!$A6)</f>
        <v>0</v>
      </c>
      <c r="T6" s="1">
        <f t="shared" si="0"/>
        <v>0</v>
      </c>
      <c r="U6" s="2">
        <f t="shared" si="1"/>
        <v>0</v>
      </c>
      <c r="V6" s="1">
        <f>SUMIFS(Данные[Время, мин],Данные[Год],V$3,Данные[Сужба после кор-ки],$R$1,Данные[Причина],Результат!$A6)</f>
        <v>0</v>
      </c>
      <c r="W6" s="1">
        <f>SUMIFS(Данные[Время, мин],Данные[Год],W$3,Данные[Сужба после кор-ки],$R$1,Данные[Причина],Результат!$A6)</f>
        <v>0</v>
      </c>
      <c r="X6" s="1">
        <f t="shared" si="20"/>
        <v>0</v>
      </c>
      <c r="Y6" s="24">
        <f t="shared" si="21"/>
        <v>0</v>
      </c>
      <c r="Z6" s="11">
        <f>COUNTIFS(Данные[Год],Z$3,Данные[Сужба после кор-ки],$Z$1,Данные[Причина],Результат!$A6)</f>
        <v>0</v>
      </c>
      <c r="AA6" s="1">
        <f>COUNTIFS(Данные[Год],AA$3,Данные[Сужба после кор-ки],$Z$1,Данные[Причина],Результат!$A6)</f>
        <v>0</v>
      </c>
      <c r="AB6" s="1">
        <f t="shared" si="2"/>
        <v>0</v>
      </c>
      <c r="AC6" s="2">
        <f t="shared" si="3"/>
        <v>0</v>
      </c>
      <c r="AD6" s="21">
        <f>SUMIFS(Данные[Время, мин],Данные[Год],AD$3,Данные[Сужба после кор-ки],$Z$1,Данные[Причина],Результат!$A6)</f>
        <v>0</v>
      </c>
      <c r="AE6" s="1">
        <f>SUMIFS(Данные[Время, мин],Данные[Год],AE$3,Данные[Сужба после кор-ки],$Z$1,Данные[Причина],Результат!$A6)</f>
        <v>0</v>
      </c>
      <c r="AF6" s="1">
        <f t="shared" si="22"/>
        <v>0</v>
      </c>
      <c r="AG6" s="12">
        <f t="shared" si="23"/>
        <v>0</v>
      </c>
      <c r="AH6" s="11">
        <f t="shared" si="4"/>
        <v>1</v>
      </c>
      <c r="AI6" s="1">
        <f t="shared" si="5"/>
        <v>0</v>
      </c>
      <c r="AJ6" s="1">
        <f t="shared" si="6"/>
        <v>-1</v>
      </c>
      <c r="AK6" s="2">
        <f t="shared" si="7"/>
        <v>-1</v>
      </c>
      <c r="AL6" s="1">
        <f t="shared" si="8"/>
        <v>11</v>
      </c>
      <c r="AM6" s="1">
        <f t="shared" si="9"/>
        <v>0</v>
      </c>
      <c r="AN6" s="1">
        <f t="shared" si="10"/>
        <v>-11</v>
      </c>
      <c r="AO6" s="12">
        <f t="shared" si="11"/>
        <v>-1</v>
      </c>
    </row>
    <row r="7" spans="1:41">
      <c r="A7" s="27" t="s">
        <v>46</v>
      </c>
      <c r="B7" s="11">
        <f>COUNTIFS(Данные[Год],B$3,Данные[Сужба после кор-ки],$B$1,Данные[Причина],Результат!$A7)</f>
        <v>0</v>
      </c>
      <c r="C7" s="1">
        <f>COUNTIFS(Данные[Год],C$3,Данные[Сужба после кор-ки],$B$1,Данные[Причина],Результат!$A7)</f>
        <v>2</v>
      </c>
      <c r="D7" s="1">
        <f t="shared" si="12"/>
        <v>2</v>
      </c>
      <c r="E7" s="2">
        <f t="shared" si="13"/>
        <v>0</v>
      </c>
      <c r="F7" s="1">
        <f>SUMIFS(Данные[Время, мин],Данные[Год],F$3,Данные[Сужба после кор-ки],$B$1,Данные[Причина],Результат!$A7)</f>
        <v>0</v>
      </c>
      <c r="G7" s="1">
        <f>SUMIFS(Данные[Время, мин],Данные[Год],G$3,Данные[Сужба после кор-ки],$B$1,Данные[Причина],Результат!$A7)</f>
        <v>85</v>
      </c>
      <c r="H7" s="1">
        <f t="shared" si="14"/>
        <v>85</v>
      </c>
      <c r="I7" s="2">
        <f t="shared" si="15"/>
        <v>0</v>
      </c>
      <c r="J7" s="11">
        <f>COUNTIFS(Данные[Год],J$3,Данные[Сужба после кор-ки],$J$1,Данные[Причина],Результат!$A7)</f>
        <v>0</v>
      </c>
      <c r="K7" s="1">
        <f>COUNTIFS(Данные[Год],K$3,Данные[Сужба после кор-ки],$J$1,Данные[Причина],Результат!$A7)</f>
        <v>5</v>
      </c>
      <c r="L7" s="1">
        <f t="shared" si="16"/>
        <v>5</v>
      </c>
      <c r="M7" s="2">
        <f t="shared" si="17"/>
        <v>0</v>
      </c>
      <c r="N7" s="1">
        <f>SUMIFS(Данные[Время, мин],Данные[Год],N$3,Данные[Сужба после кор-ки],$J$1,Данные[Причина],Результат!$A7)</f>
        <v>0</v>
      </c>
      <c r="O7" s="1">
        <f>SUMIFS(Данные[Время, мин],Данные[Год],O$3,Данные[Сужба после кор-ки],$J$1,Данные[Причина],Результат!$A7)</f>
        <v>181</v>
      </c>
      <c r="P7" s="1">
        <f t="shared" si="18"/>
        <v>181</v>
      </c>
      <c r="Q7" s="2">
        <f t="shared" si="19"/>
        <v>0</v>
      </c>
      <c r="R7" s="11">
        <f>COUNTIFS(Данные[Год],R$3,Данные[Сужба после кор-ки],$R$1,Данные[Причина],Результат!$A7)</f>
        <v>0</v>
      </c>
      <c r="S7" s="1">
        <f>COUNTIFS(Данные[Год],S$3,Данные[Сужба после кор-ки],$R$1,Данные[Причина],Результат!$A7)</f>
        <v>0</v>
      </c>
      <c r="T7" s="1">
        <f t="shared" si="0"/>
        <v>0</v>
      </c>
      <c r="U7" s="2">
        <f t="shared" si="1"/>
        <v>0</v>
      </c>
      <c r="V7" s="1">
        <f>SUMIFS(Данные[Время, мин],Данные[Год],V$3,Данные[Сужба после кор-ки],$R$1,Данные[Причина],Результат!$A7)</f>
        <v>0</v>
      </c>
      <c r="W7" s="1">
        <f>SUMIFS(Данные[Время, мин],Данные[Год],W$3,Данные[Сужба после кор-ки],$R$1,Данные[Причина],Результат!$A7)</f>
        <v>0</v>
      </c>
      <c r="X7" s="1">
        <f t="shared" si="20"/>
        <v>0</v>
      </c>
      <c r="Y7" s="24">
        <f t="shared" si="21"/>
        <v>0</v>
      </c>
      <c r="Z7" s="11">
        <f>COUNTIFS(Данные[Год],Z$3,Данные[Сужба после кор-ки],$Z$1,Данные[Причина],Результат!$A7)</f>
        <v>0</v>
      </c>
      <c r="AA7" s="1">
        <f>COUNTIFS(Данные[Год],AA$3,Данные[Сужба после кор-ки],$Z$1,Данные[Причина],Результат!$A7)</f>
        <v>0</v>
      </c>
      <c r="AB7" s="1">
        <f t="shared" si="2"/>
        <v>0</v>
      </c>
      <c r="AC7" s="2">
        <f t="shared" si="3"/>
        <v>0</v>
      </c>
      <c r="AD7" s="21">
        <f>SUMIFS(Данные[Время, мин],Данные[Год],AD$3,Данные[Сужба после кор-ки],$Z$1,Данные[Причина],Результат!$A7)</f>
        <v>0</v>
      </c>
      <c r="AE7" s="1">
        <f>SUMIFS(Данные[Время, мин],Данные[Год],AE$3,Данные[Сужба после кор-ки],$Z$1,Данные[Причина],Результат!$A7)</f>
        <v>0</v>
      </c>
      <c r="AF7" s="1">
        <f t="shared" si="22"/>
        <v>0</v>
      </c>
      <c r="AG7" s="12">
        <f t="shared" si="23"/>
        <v>0</v>
      </c>
      <c r="AH7" s="11">
        <f t="shared" si="4"/>
        <v>0</v>
      </c>
      <c r="AI7" s="1">
        <f t="shared" si="5"/>
        <v>7</v>
      </c>
      <c r="AJ7" s="1">
        <f t="shared" si="6"/>
        <v>7</v>
      </c>
      <c r="AK7" s="2">
        <f t="shared" si="7"/>
        <v>0</v>
      </c>
      <c r="AL7" s="1">
        <f t="shared" si="8"/>
        <v>0</v>
      </c>
      <c r="AM7" s="1">
        <f t="shared" si="9"/>
        <v>266</v>
      </c>
      <c r="AN7" s="1">
        <f t="shared" si="10"/>
        <v>266</v>
      </c>
      <c r="AO7" s="12">
        <f t="shared" si="11"/>
        <v>0</v>
      </c>
    </row>
    <row r="8" spans="1:41">
      <c r="A8" s="27" t="s">
        <v>57</v>
      </c>
      <c r="B8" s="11">
        <f>COUNTIFS(Данные[Год],B$3,Данные[Сужба после кор-ки],$B$1,Данные[Причина],Результат!$A8)</f>
        <v>0</v>
      </c>
      <c r="C8" s="1">
        <f>COUNTIFS(Данные[Год],C$3,Данные[Сужба после кор-ки],$B$1,Данные[Причина],Результат!$A8)</f>
        <v>0</v>
      </c>
      <c r="D8" s="1">
        <f t="shared" si="12"/>
        <v>0</v>
      </c>
      <c r="E8" s="2">
        <f t="shared" si="13"/>
        <v>0</v>
      </c>
      <c r="F8" s="1">
        <f>SUMIFS(Данные[Время, мин],Данные[Год],F$3,Данные[Сужба после кор-ки],$B$1,Данные[Причина],Результат!$A8)</f>
        <v>0</v>
      </c>
      <c r="G8" s="1">
        <f>SUMIFS(Данные[Время, мин],Данные[Год],G$3,Данные[Сужба после кор-ки],$B$1,Данные[Причина],Результат!$A8)</f>
        <v>0</v>
      </c>
      <c r="H8" s="1">
        <f t="shared" si="14"/>
        <v>0</v>
      </c>
      <c r="I8" s="2">
        <f t="shared" si="15"/>
        <v>0</v>
      </c>
      <c r="J8" s="11">
        <f>COUNTIFS(Данные[Год],J$3,Данные[Сужба после кор-ки],$J$1,Данные[Причина],Результат!$A8)</f>
        <v>0</v>
      </c>
      <c r="K8" s="1">
        <f>COUNTIFS(Данные[Год],K$3,Данные[Сужба после кор-ки],$J$1,Данные[Причина],Результат!$A8)</f>
        <v>3</v>
      </c>
      <c r="L8" s="1">
        <f t="shared" si="16"/>
        <v>3</v>
      </c>
      <c r="M8" s="2">
        <f t="shared" si="17"/>
        <v>0</v>
      </c>
      <c r="N8" s="1">
        <f>SUMIFS(Данные[Время, мин],Данные[Год],N$3,Данные[Сужба после кор-ки],$J$1,Данные[Причина],Результат!$A8)</f>
        <v>0</v>
      </c>
      <c r="O8" s="1">
        <f>SUMIFS(Данные[Время, мин],Данные[Год],O$3,Данные[Сужба после кор-ки],$J$1,Данные[Причина],Результат!$A8)</f>
        <v>606</v>
      </c>
      <c r="P8" s="1">
        <f t="shared" si="18"/>
        <v>606</v>
      </c>
      <c r="Q8" s="2">
        <f t="shared" si="19"/>
        <v>0</v>
      </c>
      <c r="R8" s="11">
        <f>COUNTIFS(Данные[Год],R$3,Данные[Сужба после кор-ки],$R$1,Данные[Причина],Результат!$A8)</f>
        <v>0</v>
      </c>
      <c r="S8" s="1">
        <f>COUNTIFS(Данные[Год],S$3,Данные[Сужба после кор-ки],$R$1,Данные[Причина],Результат!$A8)</f>
        <v>0</v>
      </c>
      <c r="T8" s="1">
        <f t="shared" si="0"/>
        <v>0</v>
      </c>
      <c r="U8" s="2">
        <f t="shared" si="1"/>
        <v>0</v>
      </c>
      <c r="V8" s="1">
        <f>SUMIFS(Данные[Время, мин],Данные[Год],V$3,Данные[Сужба после кор-ки],$R$1,Данные[Причина],Результат!$A8)</f>
        <v>0</v>
      </c>
      <c r="W8" s="1">
        <f>SUMIFS(Данные[Время, мин],Данные[Год],W$3,Данные[Сужба после кор-ки],$R$1,Данные[Причина],Результат!$A8)</f>
        <v>0</v>
      </c>
      <c r="X8" s="1">
        <f t="shared" si="20"/>
        <v>0</v>
      </c>
      <c r="Y8" s="24">
        <f t="shared" si="21"/>
        <v>0</v>
      </c>
      <c r="Z8" s="11">
        <f>COUNTIFS(Данные[Год],Z$3,Данные[Сужба после кор-ки],$Z$1,Данные[Причина],Результат!$A8)</f>
        <v>0</v>
      </c>
      <c r="AA8" s="1">
        <f>COUNTIFS(Данные[Год],AA$3,Данные[Сужба после кор-ки],$Z$1,Данные[Причина],Результат!$A8)</f>
        <v>0</v>
      </c>
      <c r="AB8" s="1">
        <f t="shared" si="2"/>
        <v>0</v>
      </c>
      <c r="AC8" s="2">
        <f t="shared" si="3"/>
        <v>0</v>
      </c>
      <c r="AD8" s="21">
        <f>SUMIFS(Данные[Время, мин],Данные[Год],AD$3,Данные[Сужба после кор-ки],$Z$1,Данные[Причина],Результат!$A8)</f>
        <v>0</v>
      </c>
      <c r="AE8" s="1">
        <f>SUMIFS(Данные[Время, мин],Данные[Год],AE$3,Данные[Сужба после кор-ки],$Z$1,Данные[Причина],Результат!$A8)</f>
        <v>0</v>
      </c>
      <c r="AF8" s="1">
        <f t="shared" si="22"/>
        <v>0</v>
      </c>
      <c r="AG8" s="12">
        <f t="shared" si="23"/>
        <v>0</v>
      </c>
      <c r="AH8" s="11">
        <f t="shared" si="4"/>
        <v>0</v>
      </c>
      <c r="AI8" s="1">
        <f t="shared" si="5"/>
        <v>3</v>
      </c>
      <c r="AJ8" s="1">
        <f t="shared" si="6"/>
        <v>3</v>
      </c>
      <c r="AK8" s="2">
        <f t="shared" si="7"/>
        <v>0</v>
      </c>
      <c r="AL8" s="1">
        <f t="shared" si="8"/>
        <v>0</v>
      </c>
      <c r="AM8" s="1">
        <f t="shared" si="9"/>
        <v>606</v>
      </c>
      <c r="AN8" s="1">
        <f t="shared" si="10"/>
        <v>606</v>
      </c>
      <c r="AO8" s="12">
        <f t="shared" si="11"/>
        <v>0</v>
      </c>
    </row>
    <row r="9" spans="1:41">
      <c r="A9" s="27" t="s">
        <v>72</v>
      </c>
      <c r="B9" s="11">
        <f>COUNTIFS(Данные[Год],B$3,Данные[Сужба после кор-ки],$B$1,Данные[Причина],Результат!$A9)</f>
        <v>4</v>
      </c>
      <c r="C9" s="1">
        <f>COUNTIFS(Данные[Год],C$3,Данные[Сужба после кор-ки],$B$1,Данные[Причина],Результат!$A9)</f>
        <v>2</v>
      </c>
      <c r="D9" s="1">
        <f t="shared" si="12"/>
        <v>-2</v>
      </c>
      <c r="E9" s="2">
        <f t="shared" si="13"/>
        <v>-0.5</v>
      </c>
      <c r="F9" s="1">
        <f>SUMIFS(Данные[Время, мин],Данные[Год],F$3,Данные[Сужба после кор-ки],$B$1,Данные[Причина],Результат!$A9)</f>
        <v>340</v>
      </c>
      <c r="G9" s="1">
        <f>SUMIFS(Данные[Время, мин],Данные[Год],G$3,Данные[Сужба после кор-ки],$B$1,Данные[Причина],Результат!$A9)</f>
        <v>99</v>
      </c>
      <c r="H9" s="1">
        <f t="shared" si="14"/>
        <v>-241</v>
      </c>
      <c r="I9" s="2">
        <f t="shared" si="15"/>
        <v>-0.70882352941176474</v>
      </c>
      <c r="J9" s="11">
        <f>COUNTIFS(Данные[Год],J$3,Данные[Сужба после кор-ки],$J$1,Данные[Причина],Результат!$A9)</f>
        <v>0</v>
      </c>
      <c r="K9" s="1">
        <f>COUNTIFS(Данные[Год],K$3,Данные[Сужба после кор-ки],$J$1,Данные[Причина],Результат!$A9)</f>
        <v>0</v>
      </c>
      <c r="L9" s="1">
        <f t="shared" si="16"/>
        <v>0</v>
      </c>
      <c r="M9" s="2">
        <f t="shared" si="17"/>
        <v>0</v>
      </c>
      <c r="N9" s="1">
        <f>SUMIFS(Данные[Время, мин],Данные[Год],N$3,Данные[Сужба после кор-ки],$J$1,Данные[Причина],Результат!$A9)</f>
        <v>0</v>
      </c>
      <c r="O9" s="1">
        <f>SUMIFS(Данные[Время, мин],Данные[Год],O$3,Данные[Сужба после кор-ки],$J$1,Данные[Причина],Результат!$A9)</f>
        <v>0</v>
      </c>
      <c r="P9" s="1">
        <f t="shared" si="18"/>
        <v>0</v>
      </c>
      <c r="Q9" s="2">
        <f t="shared" si="19"/>
        <v>0</v>
      </c>
      <c r="R9" s="11">
        <f>COUNTIFS(Данные[Год],R$3,Данные[Сужба после кор-ки],$R$1,Данные[Причина],Результат!$A9)</f>
        <v>0</v>
      </c>
      <c r="S9" s="1">
        <f>COUNTIFS(Данные[Год],S$3,Данные[Сужба после кор-ки],$R$1,Данные[Причина],Результат!$A9)</f>
        <v>0</v>
      </c>
      <c r="T9" s="1">
        <f t="shared" si="0"/>
        <v>0</v>
      </c>
      <c r="U9" s="2">
        <f t="shared" si="1"/>
        <v>0</v>
      </c>
      <c r="V9" s="1">
        <f>SUMIFS(Данные[Время, мин],Данные[Год],V$3,Данные[Сужба после кор-ки],$R$1,Данные[Причина],Результат!$A9)</f>
        <v>0</v>
      </c>
      <c r="W9" s="1">
        <f>SUMIFS(Данные[Время, мин],Данные[Год],W$3,Данные[Сужба после кор-ки],$R$1,Данные[Причина],Результат!$A9)</f>
        <v>0</v>
      </c>
      <c r="X9" s="1">
        <f t="shared" si="20"/>
        <v>0</v>
      </c>
      <c r="Y9" s="24">
        <f t="shared" si="21"/>
        <v>0</v>
      </c>
      <c r="Z9" s="11">
        <f>COUNTIFS(Данные[Год],Z$3,Данные[Сужба после кор-ки],$Z$1,Данные[Причина],Результат!$A9)</f>
        <v>0</v>
      </c>
      <c r="AA9" s="1">
        <f>COUNTIFS(Данные[Год],AA$3,Данные[Сужба после кор-ки],$Z$1,Данные[Причина],Результат!$A9)</f>
        <v>0</v>
      </c>
      <c r="AB9" s="1">
        <f t="shared" si="2"/>
        <v>0</v>
      </c>
      <c r="AC9" s="2">
        <f t="shared" si="3"/>
        <v>0</v>
      </c>
      <c r="AD9" s="21">
        <f>SUMIFS(Данные[Время, мин],Данные[Год],AD$3,Данные[Сужба после кор-ки],$Z$1,Данные[Причина],Результат!$A9)</f>
        <v>0</v>
      </c>
      <c r="AE9" s="1">
        <f>SUMIFS(Данные[Время, мин],Данные[Год],AE$3,Данные[Сужба после кор-ки],$Z$1,Данные[Причина],Результат!$A9)</f>
        <v>0</v>
      </c>
      <c r="AF9" s="1">
        <f t="shared" si="22"/>
        <v>0</v>
      </c>
      <c r="AG9" s="12">
        <f t="shared" si="23"/>
        <v>0</v>
      </c>
      <c r="AH9" s="11">
        <f t="shared" si="4"/>
        <v>4</v>
      </c>
      <c r="AI9" s="1">
        <f t="shared" si="5"/>
        <v>2</v>
      </c>
      <c r="AJ9" s="1">
        <f t="shared" si="6"/>
        <v>-2</v>
      </c>
      <c r="AK9" s="2">
        <f t="shared" si="7"/>
        <v>-0.5</v>
      </c>
      <c r="AL9" s="1">
        <f t="shared" si="8"/>
        <v>340</v>
      </c>
      <c r="AM9" s="1">
        <f t="shared" si="9"/>
        <v>99</v>
      </c>
      <c r="AN9" s="1">
        <f t="shared" si="10"/>
        <v>-241</v>
      </c>
      <c r="AO9" s="12">
        <f t="shared" si="11"/>
        <v>-0.70882352941176474</v>
      </c>
    </row>
    <row r="10" spans="1:41">
      <c r="A10" s="27" t="s">
        <v>58</v>
      </c>
      <c r="B10" s="11">
        <f>COUNTIFS(Данные[Год],B$3,Данные[Сужба после кор-ки],$B$1,Данные[Причина],Результат!$A10)</f>
        <v>0</v>
      </c>
      <c r="C10" s="1">
        <f>COUNTIFS(Данные[Год],C$3,Данные[Сужба после кор-ки],$B$1,Данные[Причина],Результат!$A10)</f>
        <v>0</v>
      </c>
      <c r="D10" s="1">
        <f t="shared" si="12"/>
        <v>0</v>
      </c>
      <c r="E10" s="2">
        <f t="shared" si="13"/>
        <v>0</v>
      </c>
      <c r="F10" s="1">
        <f>SUMIFS(Данные[Время, мин],Данные[Год],F$3,Данные[Сужба после кор-ки],$B$1,Данные[Причина],Результат!$A10)</f>
        <v>0</v>
      </c>
      <c r="G10" s="1">
        <f>SUMIFS(Данные[Время, мин],Данные[Год],G$3,Данные[Сужба после кор-ки],$B$1,Данные[Причина],Результат!$A10)</f>
        <v>0</v>
      </c>
      <c r="H10" s="1">
        <f t="shared" si="14"/>
        <v>0</v>
      </c>
      <c r="I10" s="2">
        <f t="shared" si="15"/>
        <v>0</v>
      </c>
      <c r="J10" s="11">
        <f>COUNTIFS(Данные[Год],J$3,Данные[Сужба после кор-ки],$J$1,Данные[Причина],Результат!$A10)</f>
        <v>19</v>
      </c>
      <c r="K10" s="1">
        <f>COUNTIFS(Данные[Год],K$3,Данные[Сужба после кор-ки],$J$1,Данные[Причина],Результат!$A10)</f>
        <v>30</v>
      </c>
      <c r="L10" s="1">
        <f t="shared" si="16"/>
        <v>11</v>
      </c>
      <c r="M10" s="2">
        <f t="shared" si="17"/>
        <v>0.57894736842105265</v>
      </c>
      <c r="N10" s="1">
        <f>SUMIFS(Данные[Время, мин],Данные[Год],N$3,Данные[Сужба после кор-ки],$J$1,Данные[Причина],Результат!$A10)</f>
        <v>1251</v>
      </c>
      <c r="O10" s="1">
        <f>SUMIFS(Данные[Время, мин],Данные[Год],O$3,Данные[Сужба после кор-ки],$J$1,Данные[Причина],Результат!$A10)</f>
        <v>2035</v>
      </c>
      <c r="P10" s="1">
        <f t="shared" si="18"/>
        <v>784</v>
      </c>
      <c r="Q10" s="2">
        <f t="shared" si="19"/>
        <v>0.62669864108713025</v>
      </c>
      <c r="R10" s="11">
        <f>COUNTIFS(Данные[Год],R$3,Данные[Сужба после кор-ки],$R$1,Данные[Причина],Результат!$A10)</f>
        <v>0</v>
      </c>
      <c r="S10" s="1">
        <f>COUNTIFS(Данные[Год],S$3,Данные[Сужба после кор-ки],$R$1,Данные[Причина],Результат!$A10)</f>
        <v>0</v>
      </c>
      <c r="T10" s="1">
        <f t="shared" si="0"/>
        <v>0</v>
      </c>
      <c r="U10" s="2">
        <f t="shared" si="1"/>
        <v>0</v>
      </c>
      <c r="V10" s="1">
        <f>SUMIFS(Данные[Время, мин],Данные[Год],V$3,Данные[Сужба после кор-ки],$R$1,Данные[Причина],Результат!$A10)</f>
        <v>0</v>
      </c>
      <c r="W10" s="1">
        <f>SUMIFS(Данные[Время, мин],Данные[Год],W$3,Данные[Сужба после кор-ки],$R$1,Данные[Причина],Результат!$A10)</f>
        <v>0</v>
      </c>
      <c r="X10" s="1">
        <f t="shared" si="20"/>
        <v>0</v>
      </c>
      <c r="Y10" s="24">
        <f t="shared" si="21"/>
        <v>0</v>
      </c>
      <c r="Z10" s="11">
        <f>COUNTIFS(Данные[Год],Z$3,Данные[Сужба после кор-ки],$Z$1,Данные[Причина],Результат!$A10)</f>
        <v>0</v>
      </c>
      <c r="AA10" s="1">
        <f>COUNTIFS(Данные[Год],AA$3,Данные[Сужба после кор-ки],$Z$1,Данные[Причина],Результат!$A10)</f>
        <v>0</v>
      </c>
      <c r="AB10" s="1">
        <f t="shared" si="2"/>
        <v>0</v>
      </c>
      <c r="AC10" s="2">
        <f t="shared" si="3"/>
        <v>0</v>
      </c>
      <c r="AD10" s="21">
        <f>SUMIFS(Данные[Время, мин],Данные[Год],AD$3,Данные[Сужба после кор-ки],$Z$1,Данные[Причина],Результат!$A10)</f>
        <v>0</v>
      </c>
      <c r="AE10" s="1">
        <f>SUMIFS(Данные[Время, мин],Данные[Год],AE$3,Данные[Сужба после кор-ки],$Z$1,Данные[Причина],Результат!$A10)</f>
        <v>0</v>
      </c>
      <c r="AF10" s="1">
        <f t="shared" si="22"/>
        <v>0</v>
      </c>
      <c r="AG10" s="12">
        <f t="shared" si="23"/>
        <v>0</v>
      </c>
      <c r="AH10" s="11">
        <f t="shared" si="4"/>
        <v>19</v>
      </c>
      <c r="AI10" s="1">
        <f t="shared" si="5"/>
        <v>30</v>
      </c>
      <c r="AJ10" s="1">
        <f t="shared" si="6"/>
        <v>11</v>
      </c>
      <c r="AK10" s="2">
        <f t="shared" si="7"/>
        <v>0.57894736842105265</v>
      </c>
      <c r="AL10" s="1">
        <f t="shared" si="8"/>
        <v>1251</v>
      </c>
      <c r="AM10" s="1">
        <f t="shared" si="9"/>
        <v>2035</v>
      </c>
      <c r="AN10" s="1">
        <f t="shared" si="10"/>
        <v>784</v>
      </c>
      <c r="AO10" s="12">
        <f t="shared" si="11"/>
        <v>0.62669864108713025</v>
      </c>
    </row>
    <row r="11" spans="1:41">
      <c r="A11" s="27" t="s">
        <v>66</v>
      </c>
      <c r="B11" s="11">
        <f>COUNTIFS(Данные[Год],B$3,Данные[Сужба после кор-ки],$B$1,Данные[Причина],Результат!$A11)</f>
        <v>0</v>
      </c>
      <c r="C11" s="1">
        <f>COUNTIFS(Данные[Год],C$3,Данные[Сужба после кор-ки],$B$1,Данные[Причина],Результат!$A11)</f>
        <v>0</v>
      </c>
      <c r="D11" s="1">
        <f t="shared" si="12"/>
        <v>0</v>
      </c>
      <c r="E11" s="2">
        <f t="shared" si="13"/>
        <v>0</v>
      </c>
      <c r="F11" s="1">
        <f>SUMIFS(Данные[Время, мин],Данные[Год],F$3,Данные[Сужба после кор-ки],$B$1,Данные[Причина],Результат!$A11)</f>
        <v>0</v>
      </c>
      <c r="G11" s="1">
        <f>SUMIFS(Данные[Время, мин],Данные[Год],G$3,Данные[Сужба после кор-ки],$B$1,Данные[Причина],Результат!$A11)</f>
        <v>0</v>
      </c>
      <c r="H11" s="1">
        <f t="shared" si="14"/>
        <v>0</v>
      </c>
      <c r="I11" s="2">
        <f t="shared" si="15"/>
        <v>0</v>
      </c>
      <c r="J11" s="11">
        <f>COUNTIFS(Данные[Год],J$3,Данные[Сужба после кор-ки],$J$1,Данные[Причина],Результат!$A11)</f>
        <v>0</v>
      </c>
      <c r="K11" s="1">
        <f>COUNTIFS(Данные[Год],K$3,Данные[Сужба после кор-ки],$J$1,Данные[Причина],Результат!$A11)</f>
        <v>0</v>
      </c>
      <c r="L11" s="1">
        <f t="shared" si="16"/>
        <v>0</v>
      </c>
      <c r="M11" s="2">
        <f t="shared" si="17"/>
        <v>0</v>
      </c>
      <c r="N11" s="1">
        <f>SUMIFS(Данные[Время, мин],Данные[Год],N$3,Данные[Сужба после кор-ки],$J$1,Данные[Причина],Результат!$A11)</f>
        <v>0</v>
      </c>
      <c r="O11" s="1">
        <f>SUMIFS(Данные[Время, мин],Данные[Год],O$3,Данные[Сужба после кор-ки],$J$1,Данные[Причина],Результат!$A11)</f>
        <v>0</v>
      </c>
      <c r="P11" s="1">
        <f t="shared" si="18"/>
        <v>0</v>
      </c>
      <c r="Q11" s="2">
        <f t="shared" si="19"/>
        <v>0</v>
      </c>
      <c r="R11" s="11">
        <f>COUNTIFS(Данные[Год],R$3,Данные[Сужба после кор-ки],$R$1,Данные[Причина],Результат!$A11)</f>
        <v>1</v>
      </c>
      <c r="S11" s="1">
        <f>COUNTIFS(Данные[Год],S$3,Данные[Сужба после кор-ки],$R$1,Данные[Причина],Результат!$A11)</f>
        <v>19</v>
      </c>
      <c r="T11" s="1">
        <f t="shared" si="0"/>
        <v>18</v>
      </c>
      <c r="U11" s="2">
        <f t="shared" si="1"/>
        <v>18</v>
      </c>
      <c r="V11" s="1">
        <f>SUMIFS(Данные[Время, мин],Данные[Год],V$3,Данные[Сужба после кор-ки],$R$1,Данные[Причина],Результат!$A11)</f>
        <v>86.999999999999986</v>
      </c>
      <c r="W11" s="1">
        <f>SUMIFS(Данные[Время, мин],Данные[Год],W$3,Данные[Сужба после кор-ки],$R$1,Данные[Причина],Результат!$A11)</f>
        <v>3931</v>
      </c>
      <c r="X11" s="1">
        <f t="shared" si="20"/>
        <v>3844</v>
      </c>
      <c r="Y11" s="24">
        <f t="shared" si="21"/>
        <v>44.18390804597702</v>
      </c>
      <c r="Z11" s="11">
        <f>COUNTIFS(Данные[Год],Z$3,Данные[Сужба после кор-ки],$Z$1,Данные[Причина],Результат!$A11)</f>
        <v>0</v>
      </c>
      <c r="AA11" s="1">
        <f>COUNTIFS(Данные[Год],AA$3,Данные[Сужба после кор-ки],$Z$1,Данные[Причина],Результат!$A11)</f>
        <v>0</v>
      </c>
      <c r="AB11" s="1">
        <f t="shared" si="2"/>
        <v>0</v>
      </c>
      <c r="AC11" s="2">
        <f t="shared" si="3"/>
        <v>0</v>
      </c>
      <c r="AD11" s="21">
        <f>SUMIFS(Данные[Время, мин],Данные[Год],AD$3,Данные[Сужба после кор-ки],$Z$1,Данные[Причина],Результат!$A11)</f>
        <v>0</v>
      </c>
      <c r="AE11" s="1">
        <f>SUMIFS(Данные[Время, мин],Данные[Год],AE$3,Данные[Сужба после кор-ки],$Z$1,Данные[Причина],Результат!$A11)</f>
        <v>0</v>
      </c>
      <c r="AF11" s="1">
        <f t="shared" si="22"/>
        <v>0</v>
      </c>
      <c r="AG11" s="12">
        <f t="shared" si="23"/>
        <v>0</v>
      </c>
      <c r="AH11" s="11">
        <f t="shared" si="4"/>
        <v>1</v>
      </c>
      <c r="AI11" s="1">
        <f t="shared" si="5"/>
        <v>19</v>
      </c>
      <c r="AJ11" s="1">
        <f t="shared" si="6"/>
        <v>18</v>
      </c>
      <c r="AK11" s="2">
        <f t="shared" si="7"/>
        <v>18</v>
      </c>
      <c r="AL11" s="1">
        <f t="shared" si="8"/>
        <v>86.999999999999986</v>
      </c>
      <c r="AM11" s="1">
        <f t="shared" si="9"/>
        <v>3931</v>
      </c>
      <c r="AN11" s="1">
        <f t="shared" si="10"/>
        <v>3844</v>
      </c>
      <c r="AO11" s="12">
        <f t="shared" si="11"/>
        <v>44.18390804597702</v>
      </c>
    </row>
    <row r="12" spans="1:41">
      <c r="A12" s="27" t="s">
        <v>68</v>
      </c>
      <c r="B12" s="11">
        <f>COUNTIFS(Данные[Год],B$3,Данные[Сужба после кор-ки],$B$1,Данные[Причина],Результат!$A12)</f>
        <v>0</v>
      </c>
      <c r="C12" s="1">
        <f>COUNTIFS(Данные[Год],C$3,Данные[Сужба после кор-ки],$B$1,Данные[Причина],Результат!$A12)</f>
        <v>0</v>
      </c>
      <c r="D12" s="1">
        <f t="shared" si="12"/>
        <v>0</v>
      </c>
      <c r="E12" s="2">
        <f t="shared" si="13"/>
        <v>0</v>
      </c>
      <c r="F12" s="1">
        <f>SUMIFS(Данные[Время, мин],Данные[Год],F$3,Данные[Сужба после кор-ки],$B$1,Данные[Причина],Результат!$A12)</f>
        <v>0</v>
      </c>
      <c r="G12" s="1">
        <f>SUMIFS(Данные[Время, мин],Данные[Год],G$3,Данные[Сужба после кор-ки],$B$1,Данные[Причина],Результат!$A12)</f>
        <v>0</v>
      </c>
      <c r="H12" s="1">
        <f t="shared" si="14"/>
        <v>0</v>
      </c>
      <c r="I12" s="2">
        <f t="shared" si="15"/>
        <v>0</v>
      </c>
      <c r="J12" s="11">
        <f>COUNTIFS(Данные[Год],J$3,Данные[Сужба после кор-ки],$J$1,Данные[Причина],Результат!$A12)</f>
        <v>0</v>
      </c>
      <c r="K12" s="1">
        <f>COUNTIFS(Данные[Год],K$3,Данные[Сужба после кор-ки],$J$1,Данные[Причина],Результат!$A12)</f>
        <v>0</v>
      </c>
      <c r="L12" s="1">
        <f t="shared" si="16"/>
        <v>0</v>
      </c>
      <c r="M12" s="2">
        <f t="shared" si="17"/>
        <v>0</v>
      </c>
      <c r="N12" s="1">
        <f>SUMIFS(Данные[Время, мин],Данные[Год],N$3,Данные[Сужба после кор-ки],$J$1,Данные[Причина],Результат!$A12)</f>
        <v>0</v>
      </c>
      <c r="O12" s="1">
        <f>SUMIFS(Данные[Время, мин],Данные[Год],O$3,Данные[Сужба после кор-ки],$J$1,Данные[Причина],Результат!$A12)</f>
        <v>0</v>
      </c>
      <c r="P12" s="1">
        <f t="shared" si="18"/>
        <v>0</v>
      </c>
      <c r="Q12" s="2">
        <f t="shared" si="19"/>
        <v>0</v>
      </c>
      <c r="R12" s="11">
        <f>COUNTIFS(Данные[Год],R$3,Данные[Сужба после кор-ки],$R$1,Данные[Причина],Результат!$A12)</f>
        <v>0</v>
      </c>
      <c r="S12" s="1">
        <f>COUNTIFS(Данные[Год],S$3,Данные[Сужба после кор-ки],$R$1,Данные[Причина],Результат!$A12)</f>
        <v>0</v>
      </c>
      <c r="T12" s="1">
        <f t="shared" si="0"/>
        <v>0</v>
      </c>
      <c r="U12" s="2">
        <f t="shared" si="1"/>
        <v>0</v>
      </c>
      <c r="V12" s="1">
        <f>SUMIFS(Данные[Время, мин],Данные[Год],V$3,Данные[Сужба после кор-ки],$R$1,Данные[Причина],Результат!$A12)</f>
        <v>0</v>
      </c>
      <c r="W12" s="1">
        <f>SUMIFS(Данные[Время, мин],Данные[Год],W$3,Данные[Сужба после кор-ки],$R$1,Данные[Причина],Результат!$A12)</f>
        <v>0</v>
      </c>
      <c r="X12" s="1">
        <f t="shared" si="20"/>
        <v>0</v>
      </c>
      <c r="Y12" s="24">
        <f t="shared" si="21"/>
        <v>0</v>
      </c>
      <c r="Z12" s="11">
        <f>COUNTIFS(Данные[Год],Z$3,Данные[Сужба после кор-ки],$Z$1,Данные[Причина],Результат!$A12)</f>
        <v>5</v>
      </c>
      <c r="AA12" s="1">
        <f>COUNTIFS(Данные[Год],AA$3,Данные[Сужба после кор-ки],$Z$1,Данные[Причина],Результат!$A12)</f>
        <v>0</v>
      </c>
      <c r="AB12" s="1">
        <f t="shared" si="2"/>
        <v>-5</v>
      </c>
      <c r="AC12" s="2">
        <f t="shared" si="3"/>
        <v>-1</v>
      </c>
      <c r="AD12" s="21">
        <f>SUMIFS(Данные[Время, мин],Данные[Год],AD$3,Данные[Сужба после кор-ки],$Z$1,Данные[Причина],Результат!$A12)</f>
        <v>1087</v>
      </c>
      <c r="AE12" s="1">
        <f>SUMIFS(Данные[Время, мин],Данные[Год],AE$3,Данные[Сужба после кор-ки],$Z$1,Данные[Причина],Результат!$A12)</f>
        <v>0</v>
      </c>
      <c r="AF12" s="1">
        <f t="shared" si="22"/>
        <v>-1087</v>
      </c>
      <c r="AG12" s="12">
        <f t="shared" si="23"/>
        <v>-1</v>
      </c>
      <c r="AH12" s="11">
        <f t="shared" si="4"/>
        <v>5</v>
      </c>
      <c r="AI12" s="1">
        <f t="shared" si="5"/>
        <v>0</v>
      </c>
      <c r="AJ12" s="1">
        <f t="shared" si="6"/>
        <v>-5</v>
      </c>
      <c r="AK12" s="2">
        <f t="shared" si="7"/>
        <v>-1</v>
      </c>
      <c r="AL12" s="1">
        <f t="shared" si="8"/>
        <v>1087</v>
      </c>
      <c r="AM12" s="1">
        <f t="shared" si="9"/>
        <v>0</v>
      </c>
      <c r="AN12" s="1">
        <f t="shared" si="10"/>
        <v>-1087</v>
      </c>
      <c r="AO12" s="12">
        <f t="shared" si="11"/>
        <v>-1</v>
      </c>
    </row>
    <row r="13" spans="1:41">
      <c r="A13" s="27" t="s">
        <v>59</v>
      </c>
      <c r="B13" s="11">
        <f>COUNTIFS(Данные[Год],B$3,Данные[Сужба после кор-ки],$B$1,Данные[Причина],Результат!$A13)</f>
        <v>0</v>
      </c>
      <c r="C13" s="1">
        <f>COUNTIFS(Данные[Год],C$3,Данные[Сужба после кор-ки],$B$1,Данные[Причина],Результат!$A13)</f>
        <v>0</v>
      </c>
      <c r="D13" s="1">
        <f t="shared" si="12"/>
        <v>0</v>
      </c>
      <c r="E13" s="2">
        <f t="shared" si="13"/>
        <v>0</v>
      </c>
      <c r="F13" s="1">
        <f>SUMIFS(Данные[Время, мин],Данные[Год],F$3,Данные[Сужба после кор-ки],$B$1,Данные[Причина],Результат!$A13)</f>
        <v>0</v>
      </c>
      <c r="G13" s="1">
        <f>SUMIFS(Данные[Время, мин],Данные[Год],G$3,Данные[Сужба после кор-ки],$B$1,Данные[Причина],Результат!$A13)</f>
        <v>0</v>
      </c>
      <c r="H13" s="1">
        <f t="shared" si="14"/>
        <v>0</v>
      </c>
      <c r="I13" s="2">
        <f t="shared" si="15"/>
        <v>0</v>
      </c>
      <c r="J13" s="11">
        <f>COUNTIFS(Данные[Год],J$3,Данные[Сужба после кор-ки],$J$1,Данные[Причина],Результат!$A13)</f>
        <v>3</v>
      </c>
      <c r="K13" s="1">
        <f>COUNTIFS(Данные[Год],K$3,Данные[Сужба после кор-ки],$J$1,Данные[Причина],Результат!$A13)</f>
        <v>48</v>
      </c>
      <c r="L13" s="1">
        <f t="shared" si="16"/>
        <v>45</v>
      </c>
      <c r="M13" s="2">
        <f t="shared" si="17"/>
        <v>15</v>
      </c>
      <c r="N13" s="1">
        <f>SUMIFS(Данные[Время, мин],Данные[Год],N$3,Данные[Сужба после кор-ки],$J$1,Данные[Причина],Результат!$A13)</f>
        <v>146</v>
      </c>
      <c r="O13" s="1">
        <f>SUMIFS(Данные[Время, мин],Данные[Год],O$3,Данные[Сужба после кор-ки],$J$1,Данные[Причина],Результат!$A13)</f>
        <v>4513</v>
      </c>
      <c r="P13" s="1">
        <f t="shared" si="18"/>
        <v>4367</v>
      </c>
      <c r="Q13" s="2">
        <f t="shared" si="19"/>
        <v>29.910958904109588</v>
      </c>
      <c r="R13" s="11">
        <f>COUNTIFS(Данные[Год],R$3,Данные[Сужба после кор-ки],$R$1,Данные[Причина],Результат!$A13)</f>
        <v>0</v>
      </c>
      <c r="S13" s="1">
        <f>COUNTIFS(Данные[Год],S$3,Данные[Сужба после кор-ки],$R$1,Данные[Причина],Результат!$A13)</f>
        <v>0</v>
      </c>
      <c r="T13" s="1">
        <f t="shared" si="0"/>
        <v>0</v>
      </c>
      <c r="U13" s="2">
        <f t="shared" si="1"/>
        <v>0</v>
      </c>
      <c r="V13" s="1">
        <f>SUMIFS(Данные[Время, мин],Данные[Год],V$3,Данные[Сужба после кор-ки],$R$1,Данные[Причина],Результат!$A13)</f>
        <v>0</v>
      </c>
      <c r="W13" s="1">
        <f>SUMIFS(Данные[Время, мин],Данные[Год],W$3,Данные[Сужба после кор-ки],$R$1,Данные[Причина],Результат!$A13)</f>
        <v>0</v>
      </c>
      <c r="X13" s="1">
        <f t="shared" si="20"/>
        <v>0</v>
      </c>
      <c r="Y13" s="24">
        <f t="shared" si="21"/>
        <v>0</v>
      </c>
      <c r="Z13" s="11">
        <f>COUNTIFS(Данные[Год],Z$3,Данные[Сужба после кор-ки],$Z$1,Данные[Причина],Результат!$A13)</f>
        <v>0</v>
      </c>
      <c r="AA13" s="1">
        <f>COUNTIFS(Данные[Год],AA$3,Данные[Сужба после кор-ки],$Z$1,Данные[Причина],Результат!$A13)</f>
        <v>0</v>
      </c>
      <c r="AB13" s="1">
        <f t="shared" si="2"/>
        <v>0</v>
      </c>
      <c r="AC13" s="2">
        <f t="shared" si="3"/>
        <v>0</v>
      </c>
      <c r="AD13" s="21">
        <f>SUMIFS(Данные[Время, мин],Данные[Год],AD$3,Данные[Сужба после кор-ки],$Z$1,Данные[Причина],Результат!$A13)</f>
        <v>0</v>
      </c>
      <c r="AE13" s="1">
        <f>SUMIFS(Данные[Время, мин],Данные[Год],AE$3,Данные[Сужба после кор-ки],$Z$1,Данные[Причина],Результат!$A13)</f>
        <v>0</v>
      </c>
      <c r="AF13" s="1">
        <f t="shared" si="22"/>
        <v>0</v>
      </c>
      <c r="AG13" s="12">
        <f t="shared" si="23"/>
        <v>0</v>
      </c>
      <c r="AH13" s="11">
        <f t="shared" si="4"/>
        <v>3</v>
      </c>
      <c r="AI13" s="1">
        <f t="shared" si="5"/>
        <v>48</v>
      </c>
      <c r="AJ13" s="1">
        <f t="shared" si="6"/>
        <v>45</v>
      </c>
      <c r="AK13" s="2">
        <f t="shared" si="7"/>
        <v>15</v>
      </c>
      <c r="AL13" s="1">
        <f t="shared" si="8"/>
        <v>146</v>
      </c>
      <c r="AM13" s="1">
        <f t="shared" si="9"/>
        <v>4513</v>
      </c>
      <c r="AN13" s="1">
        <f t="shared" si="10"/>
        <v>4367</v>
      </c>
      <c r="AO13" s="12">
        <f t="shared" si="11"/>
        <v>29.910958904109588</v>
      </c>
    </row>
    <row r="14" spans="1:41">
      <c r="A14" s="27" t="s">
        <v>60</v>
      </c>
      <c r="B14" s="11">
        <f>COUNTIFS(Данные[Год],B$3,Данные[Сужба после кор-ки],$B$1,Данные[Причина],Результат!$A14)</f>
        <v>0</v>
      </c>
      <c r="C14" s="1">
        <f>COUNTIFS(Данные[Год],C$3,Данные[Сужба после кор-ки],$B$1,Данные[Причина],Результат!$A14)</f>
        <v>0</v>
      </c>
      <c r="D14" s="1">
        <f t="shared" si="12"/>
        <v>0</v>
      </c>
      <c r="E14" s="2">
        <f t="shared" si="13"/>
        <v>0</v>
      </c>
      <c r="F14" s="1">
        <f>SUMIFS(Данные[Время, мин],Данные[Год],F$3,Данные[Сужба после кор-ки],$B$1,Данные[Причина],Результат!$A14)</f>
        <v>0</v>
      </c>
      <c r="G14" s="1">
        <f>SUMIFS(Данные[Время, мин],Данные[Год],G$3,Данные[Сужба после кор-ки],$B$1,Данные[Причина],Результат!$A14)</f>
        <v>0</v>
      </c>
      <c r="H14" s="1">
        <f t="shared" si="14"/>
        <v>0</v>
      </c>
      <c r="I14" s="2">
        <f t="shared" si="15"/>
        <v>0</v>
      </c>
      <c r="J14" s="11">
        <f>COUNTIFS(Данные[Год],J$3,Данные[Сужба после кор-ки],$J$1,Данные[Причина],Результат!$A14)</f>
        <v>3</v>
      </c>
      <c r="K14" s="1">
        <f>COUNTIFS(Данные[Год],K$3,Данные[Сужба после кор-ки],$J$1,Данные[Причина],Результат!$A14)</f>
        <v>27</v>
      </c>
      <c r="L14" s="1">
        <f t="shared" si="16"/>
        <v>24</v>
      </c>
      <c r="M14" s="2">
        <f t="shared" si="17"/>
        <v>8</v>
      </c>
      <c r="N14" s="1">
        <f>SUMIFS(Данные[Время, мин],Данные[Год],N$3,Данные[Сужба после кор-ки],$J$1,Данные[Причина],Результат!$A14)</f>
        <v>111</v>
      </c>
      <c r="O14" s="1">
        <f>SUMIFS(Данные[Время, мин],Данные[Год],O$3,Данные[Сужба после кор-ки],$J$1,Данные[Причина],Результат!$A14)</f>
        <v>1762</v>
      </c>
      <c r="P14" s="1">
        <f t="shared" si="18"/>
        <v>1651</v>
      </c>
      <c r="Q14" s="2">
        <f t="shared" si="19"/>
        <v>14.873873873873874</v>
      </c>
      <c r="R14" s="11">
        <f>COUNTIFS(Данные[Год],R$3,Данные[Сужба после кор-ки],$R$1,Данные[Причина],Результат!$A14)</f>
        <v>0</v>
      </c>
      <c r="S14" s="1">
        <f>COUNTIFS(Данные[Год],S$3,Данные[Сужба после кор-ки],$R$1,Данные[Причина],Результат!$A14)</f>
        <v>0</v>
      </c>
      <c r="T14" s="1">
        <f t="shared" si="0"/>
        <v>0</v>
      </c>
      <c r="U14" s="2">
        <f t="shared" si="1"/>
        <v>0</v>
      </c>
      <c r="V14" s="1">
        <f>SUMIFS(Данные[Время, мин],Данные[Год],V$3,Данные[Сужба после кор-ки],$R$1,Данные[Причина],Результат!$A14)</f>
        <v>0</v>
      </c>
      <c r="W14" s="1">
        <f>SUMIFS(Данные[Время, мин],Данные[Год],W$3,Данные[Сужба после кор-ки],$R$1,Данные[Причина],Результат!$A14)</f>
        <v>0</v>
      </c>
      <c r="X14" s="1">
        <f t="shared" si="20"/>
        <v>0</v>
      </c>
      <c r="Y14" s="24">
        <f t="shared" si="21"/>
        <v>0</v>
      </c>
      <c r="Z14" s="11">
        <f>COUNTIFS(Данные[Год],Z$3,Данные[Сужба после кор-ки],$Z$1,Данные[Причина],Результат!$A14)</f>
        <v>0</v>
      </c>
      <c r="AA14" s="1">
        <f>COUNTIFS(Данные[Год],AA$3,Данные[Сужба после кор-ки],$Z$1,Данные[Причина],Результат!$A14)</f>
        <v>6</v>
      </c>
      <c r="AB14" s="1">
        <f t="shared" si="2"/>
        <v>6</v>
      </c>
      <c r="AC14" s="2">
        <f t="shared" si="3"/>
        <v>0</v>
      </c>
      <c r="AD14" s="21">
        <f>SUMIFS(Данные[Время, мин],Данные[Год],AD$3,Данные[Сужба после кор-ки],$Z$1,Данные[Причина],Результат!$A14)</f>
        <v>0</v>
      </c>
      <c r="AE14" s="1">
        <f>SUMIFS(Данные[Время, мин],Данные[Год],AE$3,Данные[Сужба после кор-ки],$Z$1,Данные[Причина],Результат!$A14)</f>
        <v>767</v>
      </c>
      <c r="AF14" s="1">
        <f t="shared" si="22"/>
        <v>767</v>
      </c>
      <c r="AG14" s="12">
        <f t="shared" si="23"/>
        <v>0</v>
      </c>
      <c r="AH14" s="11">
        <f t="shared" si="4"/>
        <v>3</v>
      </c>
      <c r="AI14" s="1">
        <f t="shared" si="5"/>
        <v>33</v>
      </c>
      <c r="AJ14" s="1">
        <f t="shared" si="6"/>
        <v>30</v>
      </c>
      <c r="AK14" s="2">
        <f t="shared" si="7"/>
        <v>10</v>
      </c>
      <c r="AL14" s="1">
        <f t="shared" si="8"/>
        <v>111</v>
      </c>
      <c r="AM14" s="1">
        <f t="shared" si="9"/>
        <v>2529</v>
      </c>
      <c r="AN14" s="1">
        <f t="shared" si="10"/>
        <v>2418</v>
      </c>
      <c r="AO14" s="12">
        <f t="shared" si="11"/>
        <v>21.783783783783782</v>
      </c>
    </row>
    <row r="15" spans="1:41">
      <c r="A15" s="27" t="s">
        <v>47</v>
      </c>
      <c r="B15" s="11">
        <f>COUNTIFS(Данные[Год],B$3,Данные[Сужба после кор-ки],$B$1,Данные[Причина],Результат!$A15)</f>
        <v>0</v>
      </c>
      <c r="C15" s="1">
        <f>COUNTIFS(Данные[Год],C$3,Данные[Сужба после кор-ки],$B$1,Данные[Причина],Результат!$A15)</f>
        <v>3</v>
      </c>
      <c r="D15" s="1">
        <f t="shared" si="12"/>
        <v>3</v>
      </c>
      <c r="E15" s="2">
        <f t="shared" si="13"/>
        <v>0</v>
      </c>
      <c r="F15" s="1">
        <f>SUMIFS(Данные[Время, мин],Данные[Год],F$3,Данные[Сужба после кор-ки],$B$1,Данные[Причина],Результат!$A15)</f>
        <v>0</v>
      </c>
      <c r="G15" s="1">
        <f>SUMIFS(Данные[Время, мин],Данные[Год],G$3,Данные[Сужба после кор-ки],$B$1,Данные[Причина],Результат!$A15)</f>
        <v>190.99999999999997</v>
      </c>
      <c r="H15" s="1">
        <f t="shared" si="14"/>
        <v>190.99999999999997</v>
      </c>
      <c r="I15" s="2">
        <f t="shared" si="15"/>
        <v>0</v>
      </c>
      <c r="J15" s="11">
        <f>COUNTIFS(Данные[Год],J$3,Данные[Сужба после кор-ки],$J$1,Данные[Причина],Результат!$A15)</f>
        <v>0</v>
      </c>
      <c r="K15" s="1">
        <f>COUNTIFS(Данные[Год],K$3,Данные[Сужба после кор-ки],$J$1,Данные[Причина],Результат!$A15)</f>
        <v>0</v>
      </c>
      <c r="L15" s="1">
        <f t="shared" si="16"/>
        <v>0</v>
      </c>
      <c r="M15" s="2">
        <f t="shared" si="17"/>
        <v>0</v>
      </c>
      <c r="N15" s="1">
        <f>SUMIFS(Данные[Время, мин],Данные[Год],N$3,Данные[Сужба после кор-ки],$J$1,Данные[Причина],Результат!$A15)</f>
        <v>0</v>
      </c>
      <c r="O15" s="1">
        <f>SUMIFS(Данные[Время, мин],Данные[Год],O$3,Данные[Сужба после кор-ки],$J$1,Данные[Причина],Результат!$A15)</f>
        <v>0</v>
      </c>
      <c r="P15" s="1">
        <f t="shared" si="18"/>
        <v>0</v>
      </c>
      <c r="Q15" s="2">
        <f t="shared" si="19"/>
        <v>0</v>
      </c>
      <c r="R15" s="11">
        <f>COUNTIFS(Данные[Год],R$3,Данные[Сужба после кор-ки],$R$1,Данные[Причина],Результат!$A15)</f>
        <v>0</v>
      </c>
      <c r="S15" s="1">
        <f>COUNTIFS(Данные[Год],S$3,Данные[Сужба после кор-ки],$R$1,Данные[Причина],Результат!$A15)</f>
        <v>0</v>
      </c>
      <c r="T15" s="1">
        <f t="shared" si="0"/>
        <v>0</v>
      </c>
      <c r="U15" s="2">
        <f t="shared" si="1"/>
        <v>0</v>
      </c>
      <c r="V15" s="1">
        <f>SUMIFS(Данные[Время, мин],Данные[Год],V$3,Данные[Сужба после кор-ки],$R$1,Данные[Причина],Результат!$A15)</f>
        <v>0</v>
      </c>
      <c r="W15" s="1">
        <f>SUMIFS(Данные[Время, мин],Данные[Год],W$3,Данные[Сужба после кор-ки],$R$1,Данные[Причина],Результат!$A15)</f>
        <v>0</v>
      </c>
      <c r="X15" s="1">
        <f t="shared" si="20"/>
        <v>0</v>
      </c>
      <c r="Y15" s="24">
        <f t="shared" si="21"/>
        <v>0</v>
      </c>
      <c r="Z15" s="11">
        <f>COUNTIFS(Данные[Год],Z$3,Данные[Сужба после кор-ки],$Z$1,Данные[Причина],Результат!$A15)</f>
        <v>0</v>
      </c>
      <c r="AA15" s="1">
        <f>COUNTIFS(Данные[Год],AA$3,Данные[Сужба после кор-ки],$Z$1,Данные[Причина],Результат!$A15)</f>
        <v>0</v>
      </c>
      <c r="AB15" s="1">
        <f t="shared" si="2"/>
        <v>0</v>
      </c>
      <c r="AC15" s="2">
        <f t="shared" si="3"/>
        <v>0</v>
      </c>
      <c r="AD15" s="21">
        <f>SUMIFS(Данные[Время, мин],Данные[Год],AD$3,Данные[Сужба после кор-ки],$Z$1,Данные[Причина],Результат!$A15)</f>
        <v>0</v>
      </c>
      <c r="AE15" s="1">
        <f>SUMIFS(Данные[Время, мин],Данные[Год],AE$3,Данные[Сужба после кор-ки],$Z$1,Данные[Причина],Результат!$A15)</f>
        <v>0</v>
      </c>
      <c r="AF15" s="1">
        <f t="shared" si="22"/>
        <v>0</v>
      </c>
      <c r="AG15" s="12">
        <f t="shared" si="23"/>
        <v>0</v>
      </c>
      <c r="AH15" s="11">
        <f t="shared" si="4"/>
        <v>0</v>
      </c>
      <c r="AI15" s="1">
        <f t="shared" si="5"/>
        <v>3</v>
      </c>
      <c r="AJ15" s="1">
        <f t="shared" si="6"/>
        <v>3</v>
      </c>
      <c r="AK15" s="2">
        <f t="shared" si="7"/>
        <v>0</v>
      </c>
      <c r="AL15" s="1">
        <f t="shared" si="8"/>
        <v>0</v>
      </c>
      <c r="AM15" s="1">
        <f t="shared" si="9"/>
        <v>190.99999999999997</v>
      </c>
      <c r="AN15" s="1">
        <f t="shared" si="10"/>
        <v>190.99999999999997</v>
      </c>
      <c r="AO15" s="12">
        <f t="shared" si="11"/>
        <v>0</v>
      </c>
    </row>
    <row r="16" spans="1:41">
      <c r="A16" s="27" t="s">
        <v>48</v>
      </c>
      <c r="B16" s="11">
        <f>COUNTIFS(Данные[Год],B$3,Данные[Сужба после кор-ки],$B$1,Данные[Причина],Результат!$A16)</f>
        <v>2</v>
      </c>
      <c r="C16" s="1">
        <f>COUNTIFS(Данные[Год],C$3,Данные[Сужба после кор-ки],$B$1,Данные[Причина],Результат!$A16)</f>
        <v>51</v>
      </c>
      <c r="D16" s="1">
        <f t="shared" si="12"/>
        <v>49</v>
      </c>
      <c r="E16" s="2">
        <f t="shared" si="13"/>
        <v>24.5</v>
      </c>
      <c r="F16" s="1">
        <f>SUMIFS(Данные[Время, мин],Данные[Год],F$3,Данные[Сужба после кор-ки],$B$1,Данные[Причина],Результат!$A16)</f>
        <v>171</v>
      </c>
      <c r="G16" s="1">
        <f>SUMIFS(Данные[Время, мин],Данные[Год],G$3,Данные[Сужба после кор-ки],$B$1,Данные[Причина],Результат!$A16)</f>
        <v>6055</v>
      </c>
      <c r="H16" s="1">
        <f t="shared" si="14"/>
        <v>5884</v>
      </c>
      <c r="I16" s="2">
        <f t="shared" si="15"/>
        <v>34.409356725146196</v>
      </c>
      <c r="J16" s="11">
        <f>COUNTIFS(Данные[Год],J$3,Данные[Сужба после кор-ки],$J$1,Данные[Причина],Результат!$A16)</f>
        <v>0</v>
      </c>
      <c r="K16" s="1">
        <f>COUNTIFS(Данные[Год],K$3,Данные[Сужба после кор-ки],$J$1,Данные[Причина],Результат!$A16)</f>
        <v>0</v>
      </c>
      <c r="L16" s="1">
        <f t="shared" si="16"/>
        <v>0</v>
      </c>
      <c r="M16" s="2">
        <f t="shared" si="17"/>
        <v>0</v>
      </c>
      <c r="N16" s="1">
        <f>SUMIFS(Данные[Время, мин],Данные[Год],N$3,Данные[Сужба после кор-ки],$J$1,Данные[Причина],Результат!$A16)</f>
        <v>0</v>
      </c>
      <c r="O16" s="1">
        <f>SUMIFS(Данные[Время, мин],Данные[Год],O$3,Данные[Сужба после кор-ки],$J$1,Данные[Причина],Результат!$A16)</f>
        <v>0</v>
      </c>
      <c r="P16" s="1">
        <f t="shared" si="18"/>
        <v>0</v>
      </c>
      <c r="Q16" s="2">
        <f t="shared" si="19"/>
        <v>0</v>
      </c>
      <c r="R16" s="11">
        <f>COUNTIFS(Данные[Год],R$3,Данные[Сужба после кор-ки],$R$1,Данные[Причина],Результат!$A16)</f>
        <v>0</v>
      </c>
      <c r="S16" s="1">
        <f>COUNTIFS(Данные[Год],S$3,Данные[Сужба после кор-ки],$R$1,Данные[Причина],Результат!$A16)</f>
        <v>0</v>
      </c>
      <c r="T16" s="1">
        <f t="shared" si="0"/>
        <v>0</v>
      </c>
      <c r="U16" s="2">
        <f t="shared" si="1"/>
        <v>0</v>
      </c>
      <c r="V16" s="1">
        <f>SUMIFS(Данные[Время, мин],Данные[Год],V$3,Данные[Сужба после кор-ки],$R$1,Данные[Причина],Результат!$A16)</f>
        <v>0</v>
      </c>
      <c r="W16" s="1">
        <f>SUMIFS(Данные[Время, мин],Данные[Год],W$3,Данные[Сужба после кор-ки],$R$1,Данные[Причина],Результат!$A16)</f>
        <v>0</v>
      </c>
      <c r="X16" s="1">
        <f t="shared" si="20"/>
        <v>0</v>
      </c>
      <c r="Y16" s="24">
        <f t="shared" si="21"/>
        <v>0</v>
      </c>
      <c r="Z16" s="11">
        <f>COUNTIFS(Данные[Год],Z$3,Данные[Сужба после кор-ки],$Z$1,Данные[Причина],Результат!$A16)</f>
        <v>0</v>
      </c>
      <c r="AA16" s="1">
        <f>COUNTIFS(Данные[Год],AA$3,Данные[Сужба после кор-ки],$Z$1,Данные[Причина],Результат!$A16)</f>
        <v>0</v>
      </c>
      <c r="AB16" s="1">
        <f t="shared" si="2"/>
        <v>0</v>
      </c>
      <c r="AC16" s="2">
        <f t="shared" si="3"/>
        <v>0</v>
      </c>
      <c r="AD16" s="21">
        <f>SUMIFS(Данные[Время, мин],Данные[Год],AD$3,Данные[Сужба после кор-ки],$Z$1,Данные[Причина],Результат!$A16)</f>
        <v>0</v>
      </c>
      <c r="AE16" s="1">
        <f>SUMIFS(Данные[Время, мин],Данные[Год],AE$3,Данные[Сужба после кор-ки],$Z$1,Данные[Причина],Результат!$A16)</f>
        <v>0</v>
      </c>
      <c r="AF16" s="1">
        <f t="shared" si="22"/>
        <v>0</v>
      </c>
      <c r="AG16" s="12">
        <f t="shared" si="23"/>
        <v>0</v>
      </c>
      <c r="AH16" s="11">
        <f t="shared" si="4"/>
        <v>2</v>
      </c>
      <c r="AI16" s="1">
        <f t="shared" si="5"/>
        <v>51</v>
      </c>
      <c r="AJ16" s="1">
        <f t="shared" si="6"/>
        <v>49</v>
      </c>
      <c r="AK16" s="2">
        <f t="shared" si="7"/>
        <v>24.5</v>
      </c>
      <c r="AL16" s="1">
        <f t="shared" si="8"/>
        <v>171</v>
      </c>
      <c r="AM16" s="1">
        <f t="shared" si="9"/>
        <v>6055</v>
      </c>
      <c r="AN16" s="1">
        <f t="shared" si="10"/>
        <v>5884</v>
      </c>
      <c r="AO16" s="12">
        <f t="shared" si="11"/>
        <v>34.409356725146196</v>
      </c>
    </row>
    <row r="17" spans="1:41">
      <c r="A17" s="27" t="s">
        <v>61</v>
      </c>
      <c r="B17" s="11">
        <f>COUNTIFS(Данные[Год],B$3,Данные[Сужба после кор-ки],$B$1,Данные[Причина],Результат!$A17)</f>
        <v>0</v>
      </c>
      <c r="C17" s="1">
        <f>COUNTIFS(Данные[Год],C$3,Данные[Сужба после кор-ки],$B$1,Данные[Причина],Результат!$A17)</f>
        <v>0</v>
      </c>
      <c r="D17" s="1">
        <f t="shared" si="12"/>
        <v>0</v>
      </c>
      <c r="E17" s="2">
        <f t="shared" si="13"/>
        <v>0</v>
      </c>
      <c r="F17" s="1">
        <f>SUMIFS(Данные[Время, мин],Данные[Год],F$3,Данные[Сужба после кор-ки],$B$1,Данные[Причина],Результат!$A17)</f>
        <v>0</v>
      </c>
      <c r="G17" s="1">
        <f>SUMIFS(Данные[Время, мин],Данные[Год],G$3,Данные[Сужба после кор-ки],$B$1,Данные[Причина],Результат!$A17)</f>
        <v>0</v>
      </c>
      <c r="H17" s="1">
        <f t="shared" si="14"/>
        <v>0</v>
      </c>
      <c r="I17" s="2">
        <f t="shared" si="15"/>
        <v>0</v>
      </c>
      <c r="J17" s="11">
        <f>COUNTIFS(Данные[Год],J$3,Данные[Сужба после кор-ки],$J$1,Данные[Причина],Результат!$A17)</f>
        <v>38</v>
      </c>
      <c r="K17" s="1">
        <f>COUNTIFS(Данные[Год],K$3,Данные[Сужба после кор-ки],$J$1,Данные[Причина],Результат!$A17)</f>
        <v>114</v>
      </c>
      <c r="L17" s="1">
        <f t="shared" si="16"/>
        <v>76</v>
      </c>
      <c r="M17" s="2">
        <f t="shared" si="17"/>
        <v>2</v>
      </c>
      <c r="N17" s="1">
        <f>SUMIFS(Данные[Время, мин],Данные[Год],N$3,Данные[Сужба после кор-ки],$J$1,Данные[Причина],Результат!$A17)</f>
        <v>750</v>
      </c>
      <c r="O17" s="1">
        <f>SUMIFS(Данные[Время, мин],Данные[Год],O$3,Данные[Сужба после кор-ки],$J$1,Данные[Причина],Результат!$A17)</f>
        <v>2734</v>
      </c>
      <c r="P17" s="1">
        <f t="shared" si="18"/>
        <v>1984</v>
      </c>
      <c r="Q17" s="2">
        <f t="shared" si="19"/>
        <v>2.6453333333333333</v>
      </c>
      <c r="R17" s="11">
        <f>COUNTIFS(Данные[Год],R$3,Данные[Сужба после кор-ки],$R$1,Данные[Причина],Результат!$A17)</f>
        <v>0</v>
      </c>
      <c r="S17" s="1">
        <f>COUNTIFS(Данные[Год],S$3,Данные[Сужба после кор-ки],$R$1,Данные[Причина],Результат!$A17)</f>
        <v>0</v>
      </c>
      <c r="T17" s="1">
        <f t="shared" si="0"/>
        <v>0</v>
      </c>
      <c r="U17" s="2">
        <f t="shared" si="1"/>
        <v>0</v>
      </c>
      <c r="V17" s="1">
        <f>SUMIFS(Данные[Время, мин],Данные[Год],V$3,Данные[Сужба после кор-ки],$R$1,Данные[Причина],Результат!$A17)</f>
        <v>0</v>
      </c>
      <c r="W17" s="1">
        <f>SUMIFS(Данные[Время, мин],Данные[Год],W$3,Данные[Сужба после кор-ки],$R$1,Данные[Причина],Результат!$A17)</f>
        <v>0</v>
      </c>
      <c r="X17" s="1">
        <f t="shared" si="20"/>
        <v>0</v>
      </c>
      <c r="Y17" s="24">
        <f t="shared" si="21"/>
        <v>0</v>
      </c>
      <c r="Z17" s="11">
        <f>COUNTIFS(Данные[Год],Z$3,Данные[Сужба после кор-ки],$Z$1,Данные[Причина],Результат!$A17)</f>
        <v>0</v>
      </c>
      <c r="AA17" s="1">
        <f>COUNTIFS(Данные[Год],AA$3,Данные[Сужба после кор-ки],$Z$1,Данные[Причина],Результат!$A17)</f>
        <v>0</v>
      </c>
      <c r="AB17" s="1">
        <f t="shared" si="2"/>
        <v>0</v>
      </c>
      <c r="AC17" s="2">
        <f t="shared" si="3"/>
        <v>0</v>
      </c>
      <c r="AD17" s="21">
        <f>SUMIFS(Данные[Время, мин],Данные[Год],AD$3,Данные[Сужба после кор-ки],$Z$1,Данные[Причина],Результат!$A17)</f>
        <v>0</v>
      </c>
      <c r="AE17" s="1">
        <f>SUMIFS(Данные[Время, мин],Данные[Год],AE$3,Данные[Сужба после кор-ки],$Z$1,Данные[Причина],Результат!$A17)</f>
        <v>0</v>
      </c>
      <c r="AF17" s="1">
        <f t="shared" si="22"/>
        <v>0</v>
      </c>
      <c r="AG17" s="12">
        <f t="shared" si="23"/>
        <v>0</v>
      </c>
      <c r="AH17" s="11">
        <f t="shared" si="4"/>
        <v>38</v>
      </c>
      <c r="AI17" s="1">
        <f t="shared" si="5"/>
        <v>114</v>
      </c>
      <c r="AJ17" s="1">
        <f t="shared" si="6"/>
        <v>76</v>
      </c>
      <c r="AK17" s="2">
        <f t="shared" si="7"/>
        <v>2</v>
      </c>
      <c r="AL17" s="1">
        <f t="shared" si="8"/>
        <v>750</v>
      </c>
      <c r="AM17" s="1">
        <f t="shared" si="9"/>
        <v>2734</v>
      </c>
      <c r="AN17" s="1">
        <f t="shared" si="10"/>
        <v>1984</v>
      </c>
      <c r="AO17" s="12">
        <f t="shared" si="11"/>
        <v>2.6453333333333333</v>
      </c>
    </row>
    <row r="18" spans="1:41">
      <c r="A18" s="27" t="s">
        <v>69</v>
      </c>
      <c r="B18" s="11">
        <f>COUNTIFS(Данные[Год],B$3,Данные[Сужба после кор-ки],$B$1,Данные[Причина],Результат!$A18)</f>
        <v>0</v>
      </c>
      <c r="C18" s="1">
        <f>COUNTIFS(Данные[Год],C$3,Данные[Сужба после кор-ки],$B$1,Данные[Причина],Результат!$A18)</f>
        <v>0</v>
      </c>
      <c r="D18" s="1">
        <f t="shared" si="12"/>
        <v>0</v>
      </c>
      <c r="E18" s="2">
        <f t="shared" si="13"/>
        <v>0</v>
      </c>
      <c r="F18" s="1">
        <f>SUMIFS(Данные[Время, мин],Данные[Год],F$3,Данные[Сужба после кор-ки],$B$1,Данные[Причина],Результат!$A18)</f>
        <v>0</v>
      </c>
      <c r="G18" s="1">
        <f>SUMIFS(Данные[Время, мин],Данные[Год],G$3,Данные[Сужба после кор-ки],$B$1,Данные[Причина],Результат!$A18)</f>
        <v>0</v>
      </c>
      <c r="H18" s="1">
        <f t="shared" si="14"/>
        <v>0</v>
      </c>
      <c r="I18" s="2">
        <f t="shared" si="15"/>
        <v>0</v>
      </c>
      <c r="J18" s="11">
        <f>COUNTIFS(Данные[Год],J$3,Данные[Сужба после кор-ки],$J$1,Данные[Причина],Результат!$A18)</f>
        <v>0</v>
      </c>
      <c r="K18" s="1">
        <f>COUNTIFS(Данные[Год],K$3,Данные[Сужба после кор-ки],$J$1,Данные[Причина],Результат!$A18)</f>
        <v>0</v>
      </c>
      <c r="L18" s="1">
        <f t="shared" si="16"/>
        <v>0</v>
      </c>
      <c r="M18" s="2">
        <f t="shared" si="17"/>
        <v>0</v>
      </c>
      <c r="N18" s="1">
        <f>SUMIFS(Данные[Время, мин],Данные[Год],N$3,Данные[Сужба после кор-ки],$J$1,Данные[Причина],Результат!$A18)</f>
        <v>0</v>
      </c>
      <c r="O18" s="1">
        <f>SUMIFS(Данные[Время, мин],Данные[Год],O$3,Данные[Сужба после кор-ки],$J$1,Данные[Причина],Результат!$A18)</f>
        <v>0</v>
      </c>
      <c r="P18" s="1">
        <f t="shared" si="18"/>
        <v>0</v>
      </c>
      <c r="Q18" s="2">
        <f t="shared" si="19"/>
        <v>0</v>
      </c>
      <c r="R18" s="11">
        <f>COUNTIFS(Данные[Год],R$3,Данные[Сужба после кор-ки],$R$1,Данные[Причина],Результат!$A18)</f>
        <v>0</v>
      </c>
      <c r="S18" s="1">
        <f>COUNTIFS(Данные[Год],S$3,Данные[Сужба после кор-ки],$R$1,Данные[Причина],Результат!$A18)</f>
        <v>0</v>
      </c>
      <c r="T18" s="1">
        <f t="shared" si="0"/>
        <v>0</v>
      </c>
      <c r="U18" s="2">
        <f t="shared" si="1"/>
        <v>0</v>
      </c>
      <c r="V18" s="1">
        <f>SUMIFS(Данные[Время, мин],Данные[Год],V$3,Данные[Сужба после кор-ки],$R$1,Данные[Причина],Результат!$A18)</f>
        <v>0</v>
      </c>
      <c r="W18" s="1">
        <f>SUMIFS(Данные[Время, мин],Данные[Год],W$3,Данные[Сужба после кор-ки],$R$1,Данные[Причина],Результат!$A18)</f>
        <v>0</v>
      </c>
      <c r="X18" s="1">
        <f t="shared" si="20"/>
        <v>0</v>
      </c>
      <c r="Y18" s="24">
        <f t="shared" si="21"/>
        <v>0</v>
      </c>
      <c r="Z18" s="11">
        <f>COUNTIFS(Данные[Год],Z$3,Данные[Сужба после кор-ки],$Z$1,Данные[Причина],Результат!$A18)</f>
        <v>0</v>
      </c>
      <c r="AA18" s="1">
        <f>COUNTIFS(Данные[Год],AA$3,Данные[Сужба после кор-ки],$Z$1,Данные[Причина],Результат!$A18)</f>
        <v>3</v>
      </c>
      <c r="AB18" s="1">
        <f t="shared" si="2"/>
        <v>3</v>
      </c>
      <c r="AC18" s="2">
        <f t="shared" si="3"/>
        <v>0</v>
      </c>
      <c r="AD18" s="21">
        <f>SUMIFS(Данные[Время, мин],Данные[Год],AD$3,Данные[Сужба после кор-ки],$Z$1,Данные[Причина],Результат!$A18)</f>
        <v>0</v>
      </c>
      <c r="AE18" s="1">
        <f>SUMIFS(Данные[Время, мин],Данные[Год],AE$3,Данные[Сужба после кор-ки],$Z$1,Данные[Причина],Результат!$A18)</f>
        <v>214</v>
      </c>
      <c r="AF18" s="1">
        <f t="shared" si="22"/>
        <v>214</v>
      </c>
      <c r="AG18" s="12">
        <f t="shared" si="23"/>
        <v>0</v>
      </c>
      <c r="AH18" s="11">
        <f t="shared" si="4"/>
        <v>0</v>
      </c>
      <c r="AI18" s="1">
        <f t="shared" si="5"/>
        <v>3</v>
      </c>
      <c r="AJ18" s="1">
        <f t="shared" si="6"/>
        <v>3</v>
      </c>
      <c r="AK18" s="2">
        <f t="shared" si="7"/>
        <v>0</v>
      </c>
      <c r="AL18" s="1">
        <f t="shared" si="8"/>
        <v>0</v>
      </c>
      <c r="AM18" s="1">
        <f t="shared" si="9"/>
        <v>214</v>
      </c>
      <c r="AN18" s="1">
        <f t="shared" si="10"/>
        <v>214</v>
      </c>
      <c r="AO18" s="12">
        <f t="shared" si="11"/>
        <v>0</v>
      </c>
    </row>
    <row r="19" spans="1:41">
      <c r="A19" s="27" t="s">
        <v>49</v>
      </c>
      <c r="B19" s="11">
        <f>COUNTIFS(Данные[Год],B$3,Данные[Сужба после кор-ки],$B$1,Данные[Причина],Результат!$A19)</f>
        <v>0</v>
      </c>
      <c r="C19" s="1">
        <f>COUNTIFS(Данные[Год],C$3,Данные[Сужба после кор-ки],$B$1,Данные[Причина],Результат!$A19)</f>
        <v>2</v>
      </c>
      <c r="D19" s="1">
        <f t="shared" si="12"/>
        <v>2</v>
      </c>
      <c r="E19" s="2">
        <f t="shared" si="13"/>
        <v>0</v>
      </c>
      <c r="F19" s="1">
        <f>SUMIFS(Данные[Время, мин],Данные[Год],F$3,Данные[Сужба после кор-ки],$B$1,Данные[Причина],Результат!$A19)</f>
        <v>0</v>
      </c>
      <c r="G19" s="1">
        <f>SUMIFS(Данные[Время, мин],Данные[Год],G$3,Данные[Сужба после кор-ки],$B$1,Данные[Причина],Результат!$A19)</f>
        <v>90</v>
      </c>
      <c r="H19" s="1">
        <f t="shared" si="14"/>
        <v>90</v>
      </c>
      <c r="I19" s="2">
        <f t="shared" si="15"/>
        <v>0</v>
      </c>
      <c r="J19" s="11">
        <f>COUNTIFS(Данные[Год],J$3,Данные[Сужба после кор-ки],$J$1,Данные[Причина],Результат!$A19)</f>
        <v>0</v>
      </c>
      <c r="K19" s="1">
        <f>COUNTIFS(Данные[Год],K$3,Данные[Сужба после кор-ки],$J$1,Данные[Причина],Результат!$A19)</f>
        <v>0</v>
      </c>
      <c r="L19" s="1">
        <f t="shared" si="16"/>
        <v>0</v>
      </c>
      <c r="M19" s="2">
        <f t="shared" si="17"/>
        <v>0</v>
      </c>
      <c r="N19" s="1">
        <f>SUMIFS(Данные[Время, мин],Данные[Год],N$3,Данные[Сужба после кор-ки],$J$1,Данные[Причина],Результат!$A19)</f>
        <v>0</v>
      </c>
      <c r="O19" s="1">
        <f>SUMIFS(Данные[Время, мин],Данные[Год],O$3,Данные[Сужба после кор-ки],$J$1,Данные[Причина],Результат!$A19)</f>
        <v>0</v>
      </c>
      <c r="P19" s="1">
        <f t="shared" si="18"/>
        <v>0</v>
      </c>
      <c r="Q19" s="2">
        <f t="shared" si="19"/>
        <v>0</v>
      </c>
      <c r="R19" s="11">
        <f>COUNTIFS(Данные[Год],R$3,Данные[Сужба после кор-ки],$R$1,Данные[Причина],Результат!$A19)</f>
        <v>0</v>
      </c>
      <c r="S19" s="1">
        <f>COUNTIFS(Данные[Год],S$3,Данные[Сужба после кор-ки],$R$1,Данные[Причина],Результат!$A19)</f>
        <v>0</v>
      </c>
      <c r="T19" s="1">
        <f t="shared" si="0"/>
        <v>0</v>
      </c>
      <c r="U19" s="2">
        <f t="shared" si="1"/>
        <v>0</v>
      </c>
      <c r="V19" s="1">
        <f>SUMIFS(Данные[Время, мин],Данные[Год],V$3,Данные[Сужба после кор-ки],$R$1,Данные[Причина],Результат!$A19)</f>
        <v>0</v>
      </c>
      <c r="W19" s="1">
        <f>SUMIFS(Данные[Время, мин],Данные[Год],W$3,Данные[Сужба после кор-ки],$R$1,Данные[Причина],Результат!$A19)</f>
        <v>0</v>
      </c>
      <c r="X19" s="1">
        <f t="shared" si="20"/>
        <v>0</v>
      </c>
      <c r="Y19" s="24">
        <f t="shared" si="21"/>
        <v>0</v>
      </c>
      <c r="Z19" s="11">
        <f>COUNTIFS(Данные[Год],Z$3,Данные[Сужба после кор-ки],$Z$1,Данные[Причина],Результат!$A19)</f>
        <v>0</v>
      </c>
      <c r="AA19" s="1">
        <f>COUNTIFS(Данные[Год],AA$3,Данные[Сужба после кор-ки],$Z$1,Данные[Причина],Результат!$A19)</f>
        <v>0</v>
      </c>
      <c r="AB19" s="1">
        <f t="shared" si="2"/>
        <v>0</v>
      </c>
      <c r="AC19" s="2">
        <f t="shared" si="3"/>
        <v>0</v>
      </c>
      <c r="AD19" s="21">
        <f>SUMIFS(Данные[Время, мин],Данные[Год],AD$3,Данные[Сужба после кор-ки],$Z$1,Данные[Причина],Результат!$A19)</f>
        <v>0</v>
      </c>
      <c r="AE19" s="1">
        <f>SUMIFS(Данные[Время, мин],Данные[Год],AE$3,Данные[Сужба после кор-ки],$Z$1,Данные[Причина],Результат!$A19)</f>
        <v>0</v>
      </c>
      <c r="AF19" s="1">
        <f t="shared" si="22"/>
        <v>0</v>
      </c>
      <c r="AG19" s="12">
        <f t="shared" si="23"/>
        <v>0</v>
      </c>
      <c r="AH19" s="11">
        <f t="shared" si="4"/>
        <v>0</v>
      </c>
      <c r="AI19" s="1">
        <f t="shared" si="5"/>
        <v>2</v>
      </c>
      <c r="AJ19" s="1">
        <f t="shared" si="6"/>
        <v>2</v>
      </c>
      <c r="AK19" s="2">
        <f t="shared" si="7"/>
        <v>0</v>
      </c>
      <c r="AL19" s="1">
        <f t="shared" si="8"/>
        <v>0</v>
      </c>
      <c r="AM19" s="1">
        <f t="shared" si="9"/>
        <v>90</v>
      </c>
      <c r="AN19" s="1">
        <f t="shared" si="10"/>
        <v>90</v>
      </c>
      <c r="AO19" s="12">
        <f t="shared" si="11"/>
        <v>0</v>
      </c>
    </row>
    <row r="20" spans="1:41">
      <c r="A20" s="27" t="s">
        <v>67</v>
      </c>
      <c r="B20" s="11">
        <f>COUNTIFS(Данные[Год],B$3,Данные[Сужба после кор-ки],$B$1,Данные[Причина],Результат!$A20)</f>
        <v>0</v>
      </c>
      <c r="C20" s="1">
        <f>COUNTIFS(Данные[Год],C$3,Данные[Сужба после кор-ки],$B$1,Данные[Причина],Результат!$A20)</f>
        <v>0</v>
      </c>
      <c r="D20" s="1">
        <f t="shared" si="12"/>
        <v>0</v>
      </c>
      <c r="E20" s="2">
        <f t="shared" si="13"/>
        <v>0</v>
      </c>
      <c r="F20" s="1">
        <f>SUMIFS(Данные[Время, мин],Данные[Год],F$3,Данные[Сужба после кор-ки],$B$1,Данные[Причина],Результат!$A20)</f>
        <v>0</v>
      </c>
      <c r="G20" s="1">
        <f>SUMIFS(Данные[Время, мин],Данные[Год],G$3,Данные[Сужба после кор-ки],$B$1,Данные[Причина],Результат!$A20)</f>
        <v>0</v>
      </c>
      <c r="H20" s="1">
        <f t="shared" si="14"/>
        <v>0</v>
      </c>
      <c r="I20" s="2">
        <f t="shared" si="15"/>
        <v>0</v>
      </c>
      <c r="J20" s="11">
        <f>COUNTIFS(Данные[Год],J$3,Данные[Сужба после кор-ки],$J$1,Данные[Причина],Результат!$A20)</f>
        <v>0</v>
      </c>
      <c r="K20" s="1">
        <f>COUNTIFS(Данные[Год],K$3,Данные[Сужба после кор-ки],$J$1,Данные[Причина],Результат!$A20)</f>
        <v>0</v>
      </c>
      <c r="L20" s="1">
        <f t="shared" si="16"/>
        <v>0</v>
      </c>
      <c r="M20" s="2">
        <f t="shared" si="17"/>
        <v>0</v>
      </c>
      <c r="N20" s="1">
        <f>SUMIFS(Данные[Время, мин],Данные[Год],N$3,Данные[Сужба после кор-ки],$J$1,Данные[Причина],Результат!$A20)</f>
        <v>0</v>
      </c>
      <c r="O20" s="1">
        <f>SUMIFS(Данные[Время, мин],Данные[Год],O$3,Данные[Сужба после кор-ки],$J$1,Данные[Причина],Результат!$A20)</f>
        <v>0</v>
      </c>
      <c r="P20" s="1">
        <f t="shared" si="18"/>
        <v>0</v>
      </c>
      <c r="Q20" s="2">
        <f t="shared" si="19"/>
        <v>0</v>
      </c>
      <c r="R20" s="11">
        <f>COUNTIFS(Данные[Год],R$3,Данные[Сужба после кор-ки],$R$1,Данные[Причина],Результат!$A20)</f>
        <v>0</v>
      </c>
      <c r="S20" s="1">
        <f>COUNTIFS(Данные[Год],S$3,Данные[Сужба после кор-ки],$R$1,Данные[Причина],Результат!$A20)</f>
        <v>3</v>
      </c>
      <c r="T20" s="1">
        <f t="shared" si="0"/>
        <v>3</v>
      </c>
      <c r="U20" s="2">
        <f t="shared" si="1"/>
        <v>0</v>
      </c>
      <c r="V20" s="1">
        <f>SUMIFS(Данные[Время, мин],Данные[Год],V$3,Данные[Сужба после кор-ки],$R$1,Данные[Причина],Результат!$A20)</f>
        <v>0</v>
      </c>
      <c r="W20" s="1">
        <f>SUMIFS(Данные[Время, мин],Данные[Год],W$3,Данные[Сужба после кор-ки],$R$1,Данные[Причина],Результат!$A20)</f>
        <v>123</v>
      </c>
      <c r="X20" s="1">
        <f t="shared" si="20"/>
        <v>123</v>
      </c>
      <c r="Y20" s="24">
        <f t="shared" si="21"/>
        <v>0</v>
      </c>
      <c r="Z20" s="11">
        <f>COUNTIFS(Данные[Год],Z$3,Данные[Сужба после кор-ки],$Z$1,Данные[Причина],Результат!$A20)</f>
        <v>0</v>
      </c>
      <c r="AA20" s="1">
        <f>COUNTIFS(Данные[Год],AA$3,Данные[Сужба после кор-ки],$Z$1,Данные[Причина],Результат!$A20)</f>
        <v>0</v>
      </c>
      <c r="AB20" s="1">
        <f t="shared" si="2"/>
        <v>0</v>
      </c>
      <c r="AC20" s="2">
        <f t="shared" si="3"/>
        <v>0</v>
      </c>
      <c r="AD20" s="21">
        <f>SUMIFS(Данные[Время, мин],Данные[Год],AD$3,Данные[Сужба после кор-ки],$Z$1,Данные[Причина],Результат!$A20)</f>
        <v>0</v>
      </c>
      <c r="AE20" s="1">
        <f>SUMIFS(Данные[Время, мин],Данные[Год],AE$3,Данные[Сужба после кор-ки],$Z$1,Данные[Причина],Результат!$A20)</f>
        <v>0</v>
      </c>
      <c r="AF20" s="1">
        <f t="shared" si="22"/>
        <v>0</v>
      </c>
      <c r="AG20" s="12">
        <f t="shared" si="23"/>
        <v>0</v>
      </c>
      <c r="AH20" s="11">
        <f t="shared" si="4"/>
        <v>0</v>
      </c>
      <c r="AI20" s="1">
        <f t="shared" si="5"/>
        <v>3</v>
      </c>
      <c r="AJ20" s="1">
        <f t="shared" si="6"/>
        <v>3</v>
      </c>
      <c r="AK20" s="2">
        <f t="shared" si="7"/>
        <v>0</v>
      </c>
      <c r="AL20" s="1">
        <f t="shared" si="8"/>
        <v>0</v>
      </c>
      <c r="AM20" s="1">
        <f t="shared" si="9"/>
        <v>123</v>
      </c>
      <c r="AN20" s="1">
        <f t="shared" si="10"/>
        <v>123</v>
      </c>
      <c r="AO20" s="12">
        <f t="shared" si="11"/>
        <v>0</v>
      </c>
    </row>
    <row r="21" spans="1:41">
      <c r="A21" s="27" t="s">
        <v>50</v>
      </c>
      <c r="B21" s="11">
        <f>COUNTIFS(Данные[Год],B$3,Данные[Сужба после кор-ки],$B$1,Данные[Причина],Результат!$A21)</f>
        <v>1</v>
      </c>
      <c r="C21" s="1">
        <f>COUNTIFS(Данные[Год],C$3,Данные[Сужба после кор-ки],$B$1,Данные[Причина],Результат!$A21)</f>
        <v>0</v>
      </c>
      <c r="D21" s="1">
        <f t="shared" si="12"/>
        <v>-1</v>
      </c>
      <c r="E21" s="2">
        <f t="shared" si="13"/>
        <v>-1</v>
      </c>
      <c r="F21" s="1">
        <f>SUMIFS(Данные[Время, мин],Данные[Год],F$3,Данные[Сужба после кор-ки],$B$1,Данные[Причина],Результат!$A21)</f>
        <v>8.9999999999999982</v>
      </c>
      <c r="G21" s="1">
        <f>SUMIFS(Данные[Время, мин],Данные[Год],G$3,Данные[Сужба после кор-ки],$B$1,Данные[Причина],Результат!$A21)</f>
        <v>0</v>
      </c>
      <c r="H21" s="1">
        <f t="shared" si="14"/>
        <v>-8.9999999999999982</v>
      </c>
      <c r="I21" s="2">
        <f t="shared" si="15"/>
        <v>-1</v>
      </c>
      <c r="J21" s="11">
        <f>COUNTIFS(Данные[Год],J$3,Данные[Сужба после кор-ки],$J$1,Данные[Причина],Результат!$A21)</f>
        <v>0</v>
      </c>
      <c r="K21" s="1">
        <f>COUNTIFS(Данные[Год],K$3,Данные[Сужба после кор-ки],$J$1,Данные[Причина],Результат!$A21)</f>
        <v>0</v>
      </c>
      <c r="L21" s="1">
        <f t="shared" si="16"/>
        <v>0</v>
      </c>
      <c r="M21" s="2">
        <f t="shared" si="17"/>
        <v>0</v>
      </c>
      <c r="N21" s="1">
        <f>SUMIFS(Данные[Время, мин],Данные[Год],N$3,Данные[Сужба после кор-ки],$J$1,Данные[Причина],Результат!$A21)</f>
        <v>0</v>
      </c>
      <c r="O21" s="1">
        <f>SUMIFS(Данные[Время, мин],Данные[Год],O$3,Данные[Сужба после кор-ки],$J$1,Данные[Причина],Результат!$A21)</f>
        <v>0</v>
      </c>
      <c r="P21" s="1">
        <f t="shared" si="18"/>
        <v>0</v>
      </c>
      <c r="Q21" s="2">
        <f t="shared" si="19"/>
        <v>0</v>
      </c>
      <c r="R21" s="11">
        <f>COUNTIFS(Данные[Год],R$3,Данные[Сужба после кор-ки],$R$1,Данные[Причина],Результат!$A21)</f>
        <v>0</v>
      </c>
      <c r="S21" s="1">
        <f>COUNTIFS(Данные[Год],S$3,Данные[Сужба после кор-ки],$R$1,Данные[Причина],Результат!$A21)</f>
        <v>0</v>
      </c>
      <c r="T21" s="1">
        <f t="shared" si="0"/>
        <v>0</v>
      </c>
      <c r="U21" s="2">
        <f t="shared" si="1"/>
        <v>0</v>
      </c>
      <c r="V21" s="1">
        <f>SUMIFS(Данные[Время, мин],Данные[Год],V$3,Данные[Сужба после кор-ки],$R$1,Данные[Причина],Результат!$A21)</f>
        <v>0</v>
      </c>
      <c r="W21" s="1">
        <f>SUMIFS(Данные[Время, мин],Данные[Год],W$3,Данные[Сужба после кор-ки],$R$1,Данные[Причина],Результат!$A21)</f>
        <v>0</v>
      </c>
      <c r="X21" s="1">
        <f t="shared" si="20"/>
        <v>0</v>
      </c>
      <c r="Y21" s="24">
        <f t="shared" si="21"/>
        <v>0</v>
      </c>
      <c r="Z21" s="11">
        <f>COUNTIFS(Данные[Год],Z$3,Данные[Сужба после кор-ки],$Z$1,Данные[Причина],Результат!$A21)</f>
        <v>0</v>
      </c>
      <c r="AA21" s="1">
        <f>COUNTIFS(Данные[Год],AA$3,Данные[Сужба после кор-ки],$Z$1,Данные[Причина],Результат!$A21)</f>
        <v>0</v>
      </c>
      <c r="AB21" s="1">
        <f t="shared" si="2"/>
        <v>0</v>
      </c>
      <c r="AC21" s="2">
        <f t="shared" si="3"/>
        <v>0</v>
      </c>
      <c r="AD21" s="21">
        <f>SUMIFS(Данные[Время, мин],Данные[Год],AD$3,Данные[Сужба после кор-ки],$Z$1,Данные[Причина],Результат!$A21)</f>
        <v>0</v>
      </c>
      <c r="AE21" s="1">
        <f>SUMIFS(Данные[Время, мин],Данные[Год],AE$3,Данные[Сужба после кор-ки],$Z$1,Данные[Причина],Результат!$A21)</f>
        <v>0</v>
      </c>
      <c r="AF21" s="1">
        <f t="shared" si="22"/>
        <v>0</v>
      </c>
      <c r="AG21" s="12">
        <f t="shared" si="23"/>
        <v>0</v>
      </c>
      <c r="AH21" s="11">
        <f t="shared" si="4"/>
        <v>1</v>
      </c>
      <c r="AI21" s="1">
        <f t="shared" si="5"/>
        <v>0</v>
      </c>
      <c r="AJ21" s="1">
        <f t="shared" si="6"/>
        <v>-1</v>
      </c>
      <c r="AK21" s="2">
        <f t="shared" si="7"/>
        <v>-1</v>
      </c>
      <c r="AL21" s="1">
        <f t="shared" si="8"/>
        <v>8.9999999999999982</v>
      </c>
      <c r="AM21" s="1">
        <f t="shared" si="9"/>
        <v>0</v>
      </c>
      <c r="AN21" s="1">
        <f t="shared" si="10"/>
        <v>-8.9999999999999982</v>
      </c>
      <c r="AO21" s="12">
        <f t="shared" si="11"/>
        <v>-1</v>
      </c>
    </row>
    <row r="22" spans="1:41">
      <c r="A22" s="27" t="s">
        <v>51</v>
      </c>
      <c r="B22" s="11">
        <f>COUNTIFS(Данные[Год],B$3,Данные[Сужба после кор-ки],$B$1,Данные[Причина],Результат!$A22)</f>
        <v>2</v>
      </c>
      <c r="C22" s="1">
        <f>COUNTIFS(Данные[Год],C$3,Данные[Сужба после кор-ки],$B$1,Данные[Причина],Результат!$A22)</f>
        <v>3</v>
      </c>
      <c r="D22" s="1">
        <f t="shared" si="12"/>
        <v>1</v>
      </c>
      <c r="E22" s="2">
        <f t="shared" si="13"/>
        <v>0.5</v>
      </c>
      <c r="F22" s="1">
        <f>SUMIFS(Данные[Время, мин],Данные[Год],F$3,Данные[Сужба после кор-ки],$B$1,Данные[Причина],Результат!$A22)</f>
        <v>131</v>
      </c>
      <c r="G22" s="1">
        <f>SUMIFS(Данные[Время, мин],Данные[Год],G$3,Данные[Сужба после кор-ки],$B$1,Данные[Причина],Результат!$A22)</f>
        <v>503</v>
      </c>
      <c r="H22" s="1">
        <f t="shared" si="14"/>
        <v>372</v>
      </c>
      <c r="I22" s="2">
        <f t="shared" si="15"/>
        <v>2.8396946564885495</v>
      </c>
      <c r="J22" s="11">
        <f>COUNTIFS(Данные[Год],J$3,Данные[Сужба после кор-ки],$J$1,Данные[Причина],Результат!$A22)</f>
        <v>0</v>
      </c>
      <c r="K22" s="1">
        <f>COUNTIFS(Данные[Год],K$3,Данные[Сужба после кор-ки],$J$1,Данные[Причина],Результат!$A22)</f>
        <v>0</v>
      </c>
      <c r="L22" s="1">
        <f t="shared" si="16"/>
        <v>0</v>
      </c>
      <c r="M22" s="2">
        <f t="shared" si="17"/>
        <v>0</v>
      </c>
      <c r="N22" s="1">
        <f>SUMIFS(Данные[Время, мин],Данные[Год],N$3,Данные[Сужба после кор-ки],$J$1,Данные[Причина],Результат!$A22)</f>
        <v>0</v>
      </c>
      <c r="O22" s="1">
        <f>SUMIFS(Данные[Время, мин],Данные[Год],O$3,Данные[Сужба после кор-ки],$J$1,Данные[Причина],Результат!$A22)</f>
        <v>0</v>
      </c>
      <c r="P22" s="1">
        <f t="shared" si="18"/>
        <v>0</v>
      </c>
      <c r="Q22" s="2">
        <f t="shared" si="19"/>
        <v>0</v>
      </c>
      <c r="R22" s="11">
        <f>COUNTIFS(Данные[Год],R$3,Данные[Сужба после кор-ки],$R$1,Данные[Причина],Результат!$A22)</f>
        <v>0</v>
      </c>
      <c r="S22" s="1">
        <f>COUNTIFS(Данные[Год],S$3,Данные[Сужба после кор-ки],$R$1,Данные[Причина],Результат!$A22)</f>
        <v>0</v>
      </c>
      <c r="T22" s="1">
        <f t="shared" si="0"/>
        <v>0</v>
      </c>
      <c r="U22" s="2">
        <f t="shared" si="1"/>
        <v>0</v>
      </c>
      <c r="V22" s="1">
        <f>SUMIFS(Данные[Время, мин],Данные[Год],V$3,Данные[Сужба после кор-ки],$R$1,Данные[Причина],Результат!$A22)</f>
        <v>0</v>
      </c>
      <c r="W22" s="1">
        <f>SUMIFS(Данные[Время, мин],Данные[Год],W$3,Данные[Сужба после кор-ки],$R$1,Данные[Причина],Результат!$A22)</f>
        <v>0</v>
      </c>
      <c r="X22" s="1">
        <f t="shared" si="20"/>
        <v>0</v>
      </c>
      <c r="Y22" s="24">
        <f t="shared" si="21"/>
        <v>0</v>
      </c>
      <c r="Z22" s="11">
        <f>COUNTIFS(Данные[Год],Z$3,Данные[Сужба после кор-ки],$Z$1,Данные[Причина],Результат!$A22)</f>
        <v>0</v>
      </c>
      <c r="AA22" s="1">
        <f>COUNTIFS(Данные[Год],AA$3,Данные[Сужба после кор-ки],$Z$1,Данные[Причина],Результат!$A22)</f>
        <v>0</v>
      </c>
      <c r="AB22" s="1">
        <f t="shared" si="2"/>
        <v>0</v>
      </c>
      <c r="AC22" s="2">
        <f t="shared" si="3"/>
        <v>0</v>
      </c>
      <c r="AD22" s="21">
        <f>SUMIFS(Данные[Время, мин],Данные[Год],AD$3,Данные[Сужба после кор-ки],$Z$1,Данные[Причина],Результат!$A22)</f>
        <v>0</v>
      </c>
      <c r="AE22" s="1">
        <f>SUMIFS(Данные[Время, мин],Данные[Год],AE$3,Данные[Сужба после кор-ки],$Z$1,Данные[Причина],Результат!$A22)</f>
        <v>0</v>
      </c>
      <c r="AF22" s="1">
        <f t="shared" si="22"/>
        <v>0</v>
      </c>
      <c r="AG22" s="12">
        <f t="shared" si="23"/>
        <v>0</v>
      </c>
      <c r="AH22" s="11">
        <f t="shared" si="4"/>
        <v>2</v>
      </c>
      <c r="AI22" s="1">
        <f t="shared" si="5"/>
        <v>3</v>
      </c>
      <c r="AJ22" s="1">
        <f t="shared" si="6"/>
        <v>1</v>
      </c>
      <c r="AK22" s="2">
        <f t="shared" si="7"/>
        <v>0.5</v>
      </c>
      <c r="AL22" s="1">
        <f t="shared" si="8"/>
        <v>131</v>
      </c>
      <c r="AM22" s="1">
        <f t="shared" si="9"/>
        <v>503</v>
      </c>
      <c r="AN22" s="1">
        <f t="shared" si="10"/>
        <v>372</v>
      </c>
      <c r="AO22" s="12">
        <f t="shared" si="11"/>
        <v>2.8396946564885495</v>
      </c>
    </row>
    <row r="23" spans="1:41">
      <c r="A23" s="27" t="s">
        <v>62</v>
      </c>
      <c r="B23" s="11">
        <f>COUNTIFS(Данные[Год],B$3,Данные[Сужба после кор-ки],$B$1,Данные[Причина],Результат!$A23)</f>
        <v>0</v>
      </c>
      <c r="C23" s="1">
        <f>COUNTIFS(Данные[Год],C$3,Данные[Сужба после кор-ки],$B$1,Данные[Причина],Результат!$A23)</f>
        <v>0</v>
      </c>
      <c r="D23" s="1">
        <f t="shared" si="12"/>
        <v>0</v>
      </c>
      <c r="E23" s="2">
        <f t="shared" si="13"/>
        <v>0</v>
      </c>
      <c r="F23" s="1">
        <f>SUMIFS(Данные[Время, мин],Данные[Год],F$3,Данные[Сужба после кор-ки],$B$1,Данные[Причина],Результат!$A23)</f>
        <v>0</v>
      </c>
      <c r="G23" s="1">
        <f>SUMIFS(Данные[Время, мин],Данные[Год],G$3,Данные[Сужба после кор-ки],$B$1,Данные[Причина],Результат!$A23)</f>
        <v>0</v>
      </c>
      <c r="H23" s="1">
        <f t="shared" si="14"/>
        <v>0</v>
      </c>
      <c r="I23" s="2">
        <f t="shared" si="15"/>
        <v>0</v>
      </c>
      <c r="J23" s="11">
        <f>COUNTIFS(Данные[Год],J$3,Данные[Сужба после кор-ки],$J$1,Данные[Причина],Результат!$A23)</f>
        <v>0</v>
      </c>
      <c r="K23" s="1">
        <f>COUNTIFS(Данные[Год],K$3,Данные[Сужба после кор-ки],$J$1,Данные[Причина],Результат!$A23)</f>
        <v>2</v>
      </c>
      <c r="L23" s="1">
        <f t="shared" si="16"/>
        <v>2</v>
      </c>
      <c r="M23" s="2">
        <f t="shared" si="17"/>
        <v>0</v>
      </c>
      <c r="N23" s="1">
        <f>SUMIFS(Данные[Время, мин],Данные[Год],N$3,Данные[Сужба после кор-ки],$J$1,Данные[Причина],Результат!$A23)</f>
        <v>0</v>
      </c>
      <c r="O23" s="1">
        <f>SUMIFS(Данные[Время, мин],Данные[Год],O$3,Данные[Сужба после кор-ки],$J$1,Данные[Причина],Результат!$A23)</f>
        <v>569</v>
      </c>
      <c r="P23" s="1">
        <f t="shared" si="18"/>
        <v>569</v>
      </c>
      <c r="Q23" s="2">
        <f t="shared" si="19"/>
        <v>0</v>
      </c>
      <c r="R23" s="11">
        <f>COUNTIFS(Данные[Год],R$3,Данные[Сужба после кор-ки],$R$1,Данные[Причина],Результат!$A23)</f>
        <v>0</v>
      </c>
      <c r="S23" s="1">
        <f>COUNTIFS(Данные[Год],S$3,Данные[Сужба после кор-ки],$R$1,Данные[Причина],Результат!$A23)</f>
        <v>0</v>
      </c>
      <c r="T23" s="1">
        <f t="shared" si="0"/>
        <v>0</v>
      </c>
      <c r="U23" s="2">
        <f t="shared" si="1"/>
        <v>0</v>
      </c>
      <c r="V23" s="1">
        <f>SUMIFS(Данные[Время, мин],Данные[Год],V$3,Данные[Сужба после кор-ки],$R$1,Данные[Причина],Результат!$A23)</f>
        <v>0</v>
      </c>
      <c r="W23" s="1">
        <f>SUMIFS(Данные[Время, мин],Данные[Год],W$3,Данные[Сужба после кор-ки],$R$1,Данные[Причина],Результат!$A23)</f>
        <v>0</v>
      </c>
      <c r="X23" s="1">
        <f t="shared" si="20"/>
        <v>0</v>
      </c>
      <c r="Y23" s="24">
        <f t="shared" si="21"/>
        <v>0</v>
      </c>
      <c r="Z23" s="11">
        <f>COUNTIFS(Данные[Год],Z$3,Данные[Сужба после кор-ки],$Z$1,Данные[Причина],Результат!$A23)</f>
        <v>0</v>
      </c>
      <c r="AA23" s="1">
        <f>COUNTIFS(Данные[Год],AA$3,Данные[Сужба после кор-ки],$Z$1,Данные[Причина],Результат!$A23)</f>
        <v>0</v>
      </c>
      <c r="AB23" s="1">
        <f t="shared" si="2"/>
        <v>0</v>
      </c>
      <c r="AC23" s="2">
        <f t="shared" si="3"/>
        <v>0</v>
      </c>
      <c r="AD23" s="21">
        <f>SUMIFS(Данные[Время, мин],Данные[Год],AD$3,Данные[Сужба после кор-ки],$Z$1,Данные[Причина],Результат!$A23)</f>
        <v>0</v>
      </c>
      <c r="AE23" s="1">
        <f>SUMIFS(Данные[Время, мин],Данные[Год],AE$3,Данные[Сужба после кор-ки],$Z$1,Данные[Причина],Результат!$A23)</f>
        <v>0</v>
      </c>
      <c r="AF23" s="1">
        <f t="shared" si="22"/>
        <v>0</v>
      </c>
      <c r="AG23" s="12">
        <f t="shared" si="23"/>
        <v>0</v>
      </c>
      <c r="AH23" s="11">
        <f t="shared" si="4"/>
        <v>0</v>
      </c>
      <c r="AI23" s="1">
        <f t="shared" si="5"/>
        <v>2</v>
      </c>
      <c r="AJ23" s="1">
        <f t="shared" si="6"/>
        <v>2</v>
      </c>
      <c r="AK23" s="2">
        <f t="shared" si="7"/>
        <v>0</v>
      </c>
      <c r="AL23" s="1">
        <f t="shared" si="8"/>
        <v>0</v>
      </c>
      <c r="AM23" s="1">
        <f t="shared" si="9"/>
        <v>569</v>
      </c>
      <c r="AN23" s="1">
        <f t="shared" si="10"/>
        <v>569</v>
      </c>
      <c r="AO23" s="12">
        <f t="shared" si="11"/>
        <v>0</v>
      </c>
    </row>
    <row r="24" spans="1:41">
      <c r="A24" s="27" t="s">
        <v>70</v>
      </c>
      <c r="B24" s="11">
        <f>COUNTIFS(Данные[Год],B$3,Данные[Сужба после кор-ки],$B$1,Данные[Причина],Результат!$A24)</f>
        <v>0</v>
      </c>
      <c r="C24" s="1">
        <f>COUNTIFS(Данные[Год],C$3,Данные[Сужба после кор-ки],$B$1,Данные[Причина],Результат!$A24)</f>
        <v>0</v>
      </c>
      <c r="D24" s="1">
        <f t="shared" si="12"/>
        <v>0</v>
      </c>
      <c r="E24" s="2">
        <f t="shared" si="13"/>
        <v>0</v>
      </c>
      <c r="F24" s="1">
        <f>SUMIFS(Данные[Время, мин],Данные[Год],F$3,Данные[Сужба после кор-ки],$B$1,Данные[Причина],Результат!$A24)</f>
        <v>0</v>
      </c>
      <c r="G24" s="1">
        <f>SUMIFS(Данные[Время, мин],Данные[Год],G$3,Данные[Сужба после кор-ки],$B$1,Данные[Причина],Результат!$A24)</f>
        <v>0</v>
      </c>
      <c r="H24" s="1">
        <f t="shared" si="14"/>
        <v>0</v>
      </c>
      <c r="I24" s="2">
        <f t="shared" si="15"/>
        <v>0</v>
      </c>
      <c r="J24" s="11">
        <f>COUNTIFS(Данные[Год],J$3,Данные[Сужба после кор-ки],$J$1,Данные[Причина],Результат!$A24)</f>
        <v>0</v>
      </c>
      <c r="K24" s="1">
        <f>COUNTIFS(Данные[Год],K$3,Данные[Сужба после кор-ки],$J$1,Данные[Причина],Результат!$A24)</f>
        <v>0</v>
      </c>
      <c r="L24" s="1">
        <f t="shared" si="16"/>
        <v>0</v>
      </c>
      <c r="M24" s="2">
        <f t="shared" si="17"/>
        <v>0</v>
      </c>
      <c r="N24" s="1">
        <f>SUMIFS(Данные[Время, мин],Данные[Год],N$3,Данные[Сужба после кор-ки],$J$1,Данные[Причина],Результат!$A24)</f>
        <v>0</v>
      </c>
      <c r="O24" s="1">
        <f>SUMIFS(Данные[Время, мин],Данные[Год],O$3,Данные[Сужба после кор-ки],$J$1,Данные[Причина],Результат!$A24)</f>
        <v>0</v>
      </c>
      <c r="P24" s="1">
        <f t="shared" si="18"/>
        <v>0</v>
      </c>
      <c r="Q24" s="2">
        <f t="shared" si="19"/>
        <v>0</v>
      </c>
      <c r="R24" s="11">
        <f>COUNTIFS(Данные[Год],R$3,Данные[Сужба после кор-ки],$R$1,Данные[Причина],Результат!$A24)</f>
        <v>0</v>
      </c>
      <c r="S24" s="1">
        <f>COUNTIFS(Данные[Год],S$3,Данные[Сужба после кор-ки],$R$1,Данные[Причина],Результат!$A24)</f>
        <v>0</v>
      </c>
      <c r="T24" s="1">
        <f t="shared" si="0"/>
        <v>0</v>
      </c>
      <c r="U24" s="2">
        <f t="shared" si="1"/>
        <v>0</v>
      </c>
      <c r="V24" s="1">
        <f>SUMIFS(Данные[Время, мин],Данные[Год],V$3,Данные[Сужба после кор-ки],$R$1,Данные[Причина],Результат!$A24)</f>
        <v>0</v>
      </c>
      <c r="W24" s="1">
        <f>SUMIFS(Данные[Время, мин],Данные[Год],W$3,Данные[Сужба после кор-ки],$R$1,Данные[Причина],Результат!$A24)</f>
        <v>0</v>
      </c>
      <c r="X24" s="1">
        <f t="shared" si="20"/>
        <v>0</v>
      </c>
      <c r="Y24" s="24">
        <f t="shared" si="21"/>
        <v>0</v>
      </c>
      <c r="Z24" s="11">
        <f>COUNTIFS(Данные[Год],Z$3,Данные[Сужба после кор-ки],$Z$1,Данные[Причина],Результат!$A24)</f>
        <v>1</v>
      </c>
      <c r="AA24" s="1">
        <f>COUNTIFS(Данные[Год],AA$3,Данные[Сужба после кор-ки],$Z$1,Данные[Причина],Результат!$A24)</f>
        <v>0</v>
      </c>
      <c r="AB24" s="1">
        <f t="shared" si="2"/>
        <v>-1</v>
      </c>
      <c r="AC24" s="2">
        <f t="shared" si="3"/>
        <v>-1</v>
      </c>
      <c r="AD24" s="21">
        <f>SUMIFS(Данные[Время, мин],Данные[Год],AD$3,Данные[Сужба после кор-ки],$Z$1,Данные[Причина],Результат!$A24)</f>
        <v>86</v>
      </c>
      <c r="AE24" s="1">
        <f>SUMIFS(Данные[Время, мин],Данные[Год],AE$3,Данные[Сужба после кор-ки],$Z$1,Данные[Причина],Результат!$A24)</f>
        <v>0</v>
      </c>
      <c r="AF24" s="1">
        <f t="shared" si="22"/>
        <v>-86</v>
      </c>
      <c r="AG24" s="12">
        <f t="shared" si="23"/>
        <v>-1</v>
      </c>
      <c r="AH24" s="11">
        <f t="shared" si="4"/>
        <v>1</v>
      </c>
      <c r="AI24" s="1">
        <f t="shared" si="5"/>
        <v>0</v>
      </c>
      <c r="AJ24" s="1">
        <f t="shared" si="6"/>
        <v>-1</v>
      </c>
      <c r="AK24" s="2">
        <f t="shared" si="7"/>
        <v>-1</v>
      </c>
      <c r="AL24" s="1">
        <f t="shared" si="8"/>
        <v>86</v>
      </c>
      <c r="AM24" s="1">
        <f t="shared" si="9"/>
        <v>0</v>
      </c>
      <c r="AN24" s="1">
        <f t="shared" si="10"/>
        <v>-86</v>
      </c>
      <c r="AO24" s="12">
        <f t="shared" si="11"/>
        <v>-1</v>
      </c>
    </row>
    <row r="25" spans="1:41">
      <c r="A25" s="27" t="s">
        <v>71</v>
      </c>
      <c r="B25" s="11">
        <f>COUNTIFS(Данные[Год],B$3,Данные[Сужба после кор-ки],$B$1,Данные[Причина],Результат!$A25)</f>
        <v>0</v>
      </c>
      <c r="C25" s="1">
        <f>COUNTIFS(Данные[Год],C$3,Данные[Сужба после кор-ки],$B$1,Данные[Причина],Результат!$A25)</f>
        <v>0</v>
      </c>
      <c r="D25" s="1">
        <f t="shared" si="12"/>
        <v>0</v>
      </c>
      <c r="E25" s="2">
        <f t="shared" si="13"/>
        <v>0</v>
      </c>
      <c r="F25" s="1">
        <f>SUMIFS(Данные[Время, мин],Данные[Год],F$3,Данные[Сужба после кор-ки],$B$1,Данные[Причина],Результат!$A25)</f>
        <v>0</v>
      </c>
      <c r="G25" s="1">
        <f>SUMIFS(Данные[Время, мин],Данные[Год],G$3,Данные[Сужба после кор-ки],$B$1,Данные[Причина],Результат!$A25)</f>
        <v>0</v>
      </c>
      <c r="H25" s="1">
        <f t="shared" si="14"/>
        <v>0</v>
      </c>
      <c r="I25" s="2">
        <f t="shared" si="15"/>
        <v>0</v>
      </c>
      <c r="J25" s="11">
        <f>COUNTIFS(Данные[Год],J$3,Данные[Сужба после кор-ки],$J$1,Данные[Причина],Результат!$A25)</f>
        <v>0</v>
      </c>
      <c r="K25" s="1">
        <f>COUNTIFS(Данные[Год],K$3,Данные[Сужба после кор-ки],$J$1,Данные[Причина],Результат!$A25)</f>
        <v>0</v>
      </c>
      <c r="L25" s="1">
        <f t="shared" si="16"/>
        <v>0</v>
      </c>
      <c r="M25" s="2">
        <f t="shared" si="17"/>
        <v>0</v>
      </c>
      <c r="N25" s="1">
        <f>SUMIFS(Данные[Время, мин],Данные[Год],N$3,Данные[Сужба после кор-ки],$J$1,Данные[Причина],Результат!$A25)</f>
        <v>0</v>
      </c>
      <c r="O25" s="1">
        <f>SUMIFS(Данные[Время, мин],Данные[Год],O$3,Данные[Сужба после кор-ки],$J$1,Данные[Причина],Результат!$A25)</f>
        <v>0</v>
      </c>
      <c r="P25" s="1">
        <f t="shared" si="18"/>
        <v>0</v>
      </c>
      <c r="Q25" s="2">
        <f t="shared" si="19"/>
        <v>0</v>
      </c>
      <c r="R25" s="11">
        <f>COUNTIFS(Данные[Год],R$3,Данные[Сужба после кор-ки],$R$1,Данные[Причина],Результат!$A25)</f>
        <v>0</v>
      </c>
      <c r="S25" s="1">
        <f>COUNTIFS(Данные[Год],S$3,Данные[Сужба после кор-ки],$R$1,Данные[Причина],Результат!$A25)</f>
        <v>0</v>
      </c>
      <c r="T25" s="1">
        <f t="shared" si="0"/>
        <v>0</v>
      </c>
      <c r="U25" s="2">
        <f t="shared" si="1"/>
        <v>0</v>
      </c>
      <c r="V25" s="1">
        <f>SUMIFS(Данные[Время, мин],Данные[Год],V$3,Данные[Сужба после кор-ки],$R$1,Данные[Причина],Результат!$A25)</f>
        <v>0</v>
      </c>
      <c r="W25" s="1">
        <f>SUMIFS(Данные[Время, мин],Данные[Год],W$3,Данные[Сужба после кор-ки],$R$1,Данные[Причина],Результат!$A25)</f>
        <v>0</v>
      </c>
      <c r="X25" s="1">
        <f t="shared" si="20"/>
        <v>0</v>
      </c>
      <c r="Y25" s="24">
        <f t="shared" si="21"/>
        <v>0</v>
      </c>
      <c r="Z25" s="11">
        <f>COUNTIFS(Данные[Год],Z$3,Данные[Сужба после кор-ки],$Z$1,Данные[Причина],Результат!$A25)</f>
        <v>14</v>
      </c>
      <c r="AA25" s="1">
        <f>COUNTIFS(Данные[Год],AA$3,Данные[Сужба после кор-ки],$Z$1,Данные[Причина],Результат!$A25)</f>
        <v>15</v>
      </c>
      <c r="AB25" s="1">
        <f t="shared" si="2"/>
        <v>1</v>
      </c>
      <c r="AC25" s="2">
        <f t="shared" si="3"/>
        <v>7.1428571428571425E-2</v>
      </c>
      <c r="AD25" s="21">
        <f>SUMIFS(Данные[Время, мин],Данные[Год],AD$3,Данные[Сужба после кор-ки],$Z$1,Данные[Причина],Результат!$A25)</f>
        <v>1190</v>
      </c>
      <c r="AE25" s="1">
        <f>SUMIFS(Данные[Время, мин],Данные[Год],AE$3,Данные[Сужба после кор-ки],$Z$1,Данные[Причина],Результат!$A25)</f>
        <v>2222</v>
      </c>
      <c r="AF25" s="1">
        <f t="shared" si="22"/>
        <v>1032</v>
      </c>
      <c r="AG25" s="12">
        <f t="shared" si="23"/>
        <v>0.86722689075630255</v>
      </c>
      <c r="AH25" s="11">
        <f t="shared" si="4"/>
        <v>14</v>
      </c>
      <c r="AI25" s="1">
        <f t="shared" si="5"/>
        <v>15</v>
      </c>
      <c r="AJ25" s="1">
        <f t="shared" si="6"/>
        <v>1</v>
      </c>
      <c r="AK25" s="2">
        <f t="shared" si="7"/>
        <v>7.1428571428571425E-2</v>
      </c>
      <c r="AL25" s="1">
        <f t="shared" si="8"/>
        <v>1190</v>
      </c>
      <c r="AM25" s="1">
        <f t="shared" si="9"/>
        <v>2222</v>
      </c>
      <c r="AN25" s="1">
        <f t="shared" si="10"/>
        <v>1032</v>
      </c>
      <c r="AO25" s="12">
        <f t="shared" si="11"/>
        <v>0.86722689075630255</v>
      </c>
    </row>
    <row r="26" spans="1:41">
      <c r="A26" s="27" t="s">
        <v>63</v>
      </c>
      <c r="B26" s="11">
        <f>COUNTIFS(Данные[Год],B$3,Данные[Сужба после кор-ки],$B$1,Данные[Причина],Результат!$A26)</f>
        <v>0</v>
      </c>
      <c r="C26" s="1">
        <f>COUNTIFS(Данные[Год],C$3,Данные[Сужба после кор-ки],$B$1,Данные[Причина],Результат!$A26)</f>
        <v>0</v>
      </c>
      <c r="D26" s="1">
        <f t="shared" si="12"/>
        <v>0</v>
      </c>
      <c r="E26" s="2">
        <f t="shared" si="13"/>
        <v>0</v>
      </c>
      <c r="F26" s="1">
        <f>SUMIFS(Данные[Время, мин],Данные[Год],F$3,Данные[Сужба после кор-ки],$B$1,Данные[Причина],Результат!$A26)</f>
        <v>0</v>
      </c>
      <c r="G26" s="1">
        <f>SUMIFS(Данные[Время, мин],Данные[Год],G$3,Данные[Сужба после кор-ки],$B$1,Данные[Причина],Результат!$A26)</f>
        <v>0</v>
      </c>
      <c r="H26" s="1">
        <f t="shared" si="14"/>
        <v>0</v>
      </c>
      <c r="I26" s="2">
        <f t="shared" si="15"/>
        <v>0</v>
      </c>
      <c r="J26" s="11">
        <f>COUNTIFS(Данные[Год],J$3,Данные[Сужба после кор-ки],$J$1,Данные[Причина],Результат!$A26)</f>
        <v>43</v>
      </c>
      <c r="K26" s="1">
        <f>COUNTIFS(Данные[Год],K$3,Данные[Сужба после кор-ки],$J$1,Данные[Причина],Результат!$A26)</f>
        <v>86</v>
      </c>
      <c r="L26" s="1">
        <f t="shared" si="16"/>
        <v>43</v>
      </c>
      <c r="M26" s="2">
        <f t="shared" si="17"/>
        <v>1</v>
      </c>
      <c r="N26" s="1">
        <f>SUMIFS(Данные[Время, мин],Данные[Год],N$3,Данные[Сужба после кор-ки],$J$1,Данные[Причина],Результат!$A26)</f>
        <v>3147</v>
      </c>
      <c r="O26" s="1">
        <f>SUMIFS(Данные[Время, мин],Данные[Год],O$3,Данные[Сужба после кор-ки],$J$1,Данные[Причина],Результат!$A26)</f>
        <v>7400</v>
      </c>
      <c r="P26" s="1">
        <f t="shared" si="18"/>
        <v>4253</v>
      </c>
      <c r="Q26" s="2">
        <f t="shared" si="19"/>
        <v>1.3514458214172227</v>
      </c>
      <c r="R26" s="11">
        <f>COUNTIFS(Данные[Год],R$3,Данные[Сужба после кор-ки],$R$1,Данные[Причина],Результат!$A26)</f>
        <v>0</v>
      </c>
      <c r="S26" s="1">
        <f>COUNTIFS(Данные[Год],S$3,Данные[Сужба после кор-ки],$R$1,Данные[Причина],Результат!$A26)</f>
        <v>0</v>
      </c>
      <c r="T26" s="1">
        <f t="shared" si="0"/>
        <v>0</v>
      </c>
      <c r="U26" s="2">
        <f t="shared" si="1"/>
        <v>0</v>
      </c>
      <c r="V26" s="1">
        <f>SUMIFS(Данные[Время, мин],Данные[Год],V$3,Данные[Сужба после кор-ки],$R$1,Данные[Причина],Результат!$A26)</f>
        <v>0</v>
      </c>
      <c r="W26" s="1">
        <f>SUMIFS(Данные[Время, мин],Данные[Год],W$3,Данные[Сужба после кор-ки],$R$1,Данные[Причина],Результат!$A26)</f>
        <v>0</v>
      </c>
      <c r="X26" s="1">
        <f t="shared" si="20"/>
        <v>0</v>
      </c>
      <c r="Y26" s="24">
        <f t="shared" si="21"/>
        <v>0</v>
      </c>
      <c r="Z26" s="11">
        <f>COUNTIFS(Данные[Год],Z$3,Данные[Сужба после кор-ки],$Z$1,Данные[Причина],Результат!$A26)</f>
        <v>0</v>
      </c>
      <c r="AA26" s="1">
        <f>COUNTIFS(Данные[Год],AA$3,Данные[Сужба после кор-ки],$Z$1,Данные[Причина],Результат!$A26)</f>
        <v>0</v>
      </c>
      <c r="AB26" s="1">
        <f t="shared" si="2"/>
        <v>0</v>
      </c>
      <c r="AC26" s="2">
        <f t="shared" si="3"/>
        <v>0</v>
      </c>
      <c r="AD26" s="21">
        <f>SUMIFS(Данные[Время, мин],Данные[Год],AD$3,Данные[Сужба после кор-ки],$Z$1,Данные[Причина],Результат!$A26)</f>
        <v>0</v>
      </c>
      <c r="AE26" s="1">
        <f>SUMIFS(Данные[Время, мин],Данные[Год],AE$3,Данные[Сужба после кор-ки],$Z$1,Данные[Причина],Результат!$A26)</f>
        <v>0</v>
      </c>
      <c r="AF26" s="1">
        <f t="shared" si="22"/>
        <v>0</v>
      </c>
      <c r="AG26" s="12">
        <f t="shared" si="23"/>
        <v>0</v>
      </c>
      <c r="AH26" s="11">
        <f t="shared" si="4"/>
        <v>43</v>
      </c>
      <c r="AI26" s="1">
        <f t="shared" si="5"/>
        <v>86</v>
      </c>
      <c r="AJ26" s="1">
        <f t="shared" si="6"/>
        <v>43</v>
      </c>
      <c r="AK26" s="2">
        <f t="shared" si="7"/>
        <v>1</v>
      </c>
      <c r="AL26" s="1">
        <f t="shared" si="8"/>
        <v>3147</v>
      </c>
      <c r="AM26" s="1">
        <f t="shared" si="9"/>
        <v>7400</v>
      </c>
      <c r="AN26" s="1">
        <f t="shared" si="10"/>
        <v>4253</v>
      </c>
      <c r="AO26" s="12">
        <f t="shared" si="11"/>
        <v>1.3514458214172227</v>
      </c>
    </row>
    <row r="27" spans="1:41">
      <c r="A27" s="27" t="s">
        <v>52</v>
      </c>
      <c r="B27" s="11">
        <f>COUNTIFS(Данные[Год],B$3,Данные[Сужба после кор-ки],$B$1,Данные[Причина],Результат!$A27)</f>
        <v>0</v>
      </c>
      <c r="C27" s="1">
        <f>COUNTIFS(Данные[Год],C$3,Данные[Сужба после кор-ки],$B$1,Данные[Причина],Результат!$A27)</f>
        <v>3</v>
      </c>
      <c r="D27" s="1">
        <f t="shared" si="12"/>
        <v>3</v>
      </c>
      <c r="E27" s="2">
        <f t="shared" si="13"/>
        <v>0</v>
      </c>
      <c r="F27" s="1">
        <f>SUMIFS(Данные[Время, мин],Данные[Год],F$3,Данные[Сужба после кор-ки],$B$1,Данные[Причина],Результат!$A27)</f>
        <v>0</v>
      </c>
      <c r="G27" s="1">
        <f>SUMIFS(Данные[Время, мин],Данные[Год],G$3,Данные[Сужба после кор-ки],$B$1,Данные[Причина],Результат!$A27)</f>
        <v>221</v>
      </c>
      <c r="H27" s="1">
        <f t="shared" si="14"/>
        <v>221</v>
      </c>
      <c r="I27" s="2">
        <f t="shared" si="15"/>
        <v>0</v>
      </c>
      <c r="J27" s="11">
        <f>COUNTIFS(Данные[Год],J$3,Данные[Сужба после кор-ки],$J$1,Данные[Причина],Результат!$A27)</f>
        <v>0</v>
      </c>
      <c r="K27" s="1">
        <f>COUNTIFS(Данные[Год],K$3,Данные[Сужба после кор-ки],$J$1,Данные[Причина],Результат!$A27)</f>
        <v>0</v>
      </c>
      <c r="L27" s="1">
        <f t="shared" si="16"/>
        <v>0</v>
      </c>
      <c r="M27" s="2">
        <f t="shared" si="17"/>
        <v>0</v>
      </c>
      <c r="N27" s="1">
        <f>SUMIFS(Данные[Время, мин],Данные[Год],N$3,Данные[Сужба после кор-ки],$J$1,Данные[Причина],Результат!$A27)</f>
        <v>0</v>
      </c>
      <c r="O27" s="1">
        <f>SUMIFS(Данные[Время, мин],Данные[Год],O$3,Данные[Сужба после кор-ки],$J$1,Данные[Причина],Результат!$A27)</f>
        <v>0</v>
      </c>
      <c r="P27" s="1">
        <f t="shared" si="18"/>
        <v>0</v>
      </c>
      <c r="Q27" s="2">
        <f t="shared" si="19"/>
        <v>0</v>
      </c>
      <c r="R27" s="11">
        <f>COUNTIFS(Данные[Год],R$3,Данные[Сужба после кор-ки],$R$1,Данные[Причина],Результат!$A27)</f>
        <v>0</v>
      </c>
      <c r="S27" s="1">
        <f>COUNTIFS(Данные[Год],S$3,Данные[Сужба после кор-ки],$R$1,Данные[Причина],Результат!$A27)</f>
        <v>0</v>
      </c>
      <c r="T27" s="1">
        <f t="shared" si="0"/>
        <v>0</v>
      </c>
      <c r="U27" s="2">
        <f t="shared" si="1"/>
        <v>0</v>
      </c>
      <c r="V27" s="1">
        <f>SUMIFS(Данные[Время, мин],Данные[Год],V$3,Данные[Сужба после кор-ки],$R$1,Данные[Причина],Результат!$A27)</f>
        <v>0</v>
      </c>
      <c r="W27" s="1">
        <f>SUMIFS(Данные[Время, мин],Данные[Год],W$3,Данные[Сужба после кор-ки],$R$1,Данные[Причина],Результат!$A27)</f>
        <v>0</v>
      </c>
      <c r="X27" s="1">
        <f t="shared" si="20"/>
        <v>0</v>
      </c>
      <c r="Y27" s="24">
        <f t="shared" si="21"/>
        <v>0</v>
      </c>
      <c r="Z27" s="11">
        <f>COUNTIFS(Данные[Год],Z$3,Данные[Сужба после кор-ки],$Z$1,Данные[Причина],Результат!$A27)</f>
        <v>0</v>
      </c>
      <c r="AA27" s="1">
        <f>COUNTIFS(Данные[Год],AA$3,Данные[Сужба после кор-ки],$Z$1,Данные[Причина],Результат!$A27)</f>
        <v>0</v>
      </c>
      <c r="AB27" s="1">
        <f t="shared" si="2"/>
        <v>0</v>
      </c>
      <c r="AC27" s="2">
        <f t="shared" si="3"/>
        <v>0</v>
      </c>
      <c r="AD27" s="21">
        <f>SUMIFS(Данные[Время, мин],Данные[Год],AD$3,Данные[Сужба после кор-ки],$Z$1,Данные[Причина],Результат!$A27)</f>
        <v>0</v>
      </c>
      <c r="AE27" s="1">
        <f>SUMIFS(Данные[Время, мин],Данные[Год],AE$3,Данные[Сужба после кор-ки],$Z$1,Данные[Причина],Результат!$A27)</f>
        <v>0</v>
      </c>
      <c r="AF27" s="1">
        <f t="shared" si="22"/>
        <v>0</v>
      </c>
      <c r="AG27" s="12">
        <f t="shared" si="23"/>
        <v>0</v>
      </c>
      <c r="AH27" s="11">
        <f t="shared" si="4"/>
        <v>0</v>
      </c>
      <c r="AI27" s="1">
        <f t="shared" si="5"/>
        <v>3</v>
      </c>
      <c r="AJ27" s="1">
        <f t="shared" si="6"/>
        <v>3</v>
      </c>
      <c r="AK27" s="2">
        <f t="shared" si="7"/>
        <v>0</v>
      </c>
      <c r="AL27" s="1">
        <f t="shared" si="8"/>
        <v>0</v>
      </c>
      <c r="AM27" s="1">
        <f t="shared" si="9"/>
        <v>221</v>
      </c>
      <c r="AN27" s="1">
        <f t="shared" si="10"/>
        <v>221</v>
      </c>
      <c r="AO27" s="12">
        <f t="shared" si="11"/>
        <v>0</v>
      </c>
    </row>
    <row r="28" spans="1:41">
      <c r="A28" s="27" t="s">
        <v>64</v>
      </c>
      <c r="B28" s="11">
        <f>COUNTIFS(Данные[Год],B$3,Данные[Сужба после кор-ки],$B$1,Данные[Причина],Результат!$A28)</f>
        <v>0</v>
      </c>
      <c r="C28" s="1">
        <f>COUNTIFS(Данные[Год],C$3,Данные[Сужба после кор-ки],$B$1,Данные[Причина],Результат!$A28)</f>
        <v>0</v>
      </c>
      <c r="D28" s="1">
        <f t="shared" si="12"/>
        <v>0</v>
      </c>
      <c r="E28" s="2">
        <f t="shared" si="13"/>
        <v>0</v>
      </c>
      <c r="F28" s="1">
        <f>SUMIFS(Данные[Время, мин],Данные[Год],F$3,Данные[Сужба после кор-ки],$B$1,Данные[Причина],Результат!$A28)</f>
        <v>0</v>
      </c>
      <c r="G28" s="1">
        <f>SUMIFS(Данные[Время, мин],Данные[Год],G$3,Данные[Сужба после кор-ки],$B$1,Данные[Причина],Результат!$A28)</f>
        <v>0</v>
      </c>
      <c r="H28" s="1">
        <f t="shared" si="14"/>
        <v>0</v>
      </c>
      <c r="I28" s="2">
        <f t="shared" si="15"/>
        <v>0</v>
      </c>
      <c r="J28" s="11">
        <f>COUNTIFS(Данные[Год],J$3,Данные[Сужба после кор-ки],$J$1,Данные[Причина],Результат!$A28)</f>
        <v>2</v>
      </c>
      <c r="K28" s="1">
        <f>COUNTIFS(Данные[Год],K$3,Данные[Сужба после кор-ки],$J$1,Данные[Причина],Результат!$A28)</f>
        <v>28</v>
      </c>
      <c r="L28" s="1">
        <f t="shared" si="16"/>
        <v>26</v>
      </c>
      <c r="M28" s="2">
        <f t="shared" si="17"/>
        <v>13</v>
      </c>
      <c r="N28" s="1">
        <f>SUMIFS(Данные[Время, мин],Данные[Год],N$3,Данные[Сужба после кор-ки],$J$1,Данные[Причина],Результат!$A28)</f>
        <v>190</v>
      </c>
      <c r="O28" s="1">
        <f>SUMIFS(Данные[Время, мин],Данные[Год],O$3,Данные[Сужба после кор-ки],$J$1,Данные[Причина],Результат!$A28)</f>
        <v>2265</v>
      </c>
      <c r="P28" s="1">
        <f t="shared" si="18"/>
        <v>2075</v>
      </c>
      <c r="Q28" s="2">
        <f t="shared" si="19"/>
        <v>10.921052631578947</v>
      </c>
      <c r="R28" s="11">
        <f>COUNTIFS(Данные[Год],R$3,Данные[Сужба после кор-ки],$R$1,Данные[Причина],Результат!$A28)</f>
        <v>0</v>
      </c>
      <c r="S28" s="1">
        <f>COUNTIFS(Данные[Год],S$3,Данные[Сужба после кор-ки],$R$1,Данные[Причина],Результат!$A28)</f>
        <v>0</v>
      </c>
      <c r="T28" s="1">
        <f t="shared" si="0"/>
        <v>0</v>
      </c>
      <c r="U28" s="2">
        <f t="shared" si="1"/>
        <v>0</v>
      </c>
      <c r="V28" s="1">
        <f>SUMIFS(Данные[Время, мин],Данные[Год],V$3,Данные[Сужба после кор-ки],$R$1,Данные[Причина],Результат!$A28)</f>
        <v>0</v>
      </c>
      <c r="W28" s="1">
        <f>SUMIFS(Данные[Время, мин],Данные[Год],W$3,Данные[Сужба после кор-ки],$R$1,Данные[Причина],Результат!$A28)</f>
        <v>0</v>
      </c>
      <c r="X28" s="1">
        <f t="shared" si="20"/>
        <v>0</v>
      </c>
      <c r="Y28" s="24">
        <f t="shared" si="21"/>
        <v>0</v>
      </c>
      <c r="Z28" s="11">
        <f>COUNTIFS(Данные[Год],Z$3,Данные[Сужба после кор-ки],$Z$1,Данные[Причина],Результат!$A28)</f>
        <v>0</v>
      </c>
      <c r="AA28" s="1">
        <f>COUNTIFS(Данные[Год],AA$3,Данные[Сужба после кор-ки],$Z$1,Данные[Причина],Результат!$A28)</f>
        <v>0</v>
      </c>
      <c r="AB28" s="1">
        <f t="shared" si="2"/>
        <v>0</v>
      </c>
      <c r="AC28" s="2">
        <f t="shared" si="3"/>
        <v>0</v>
      </c>
      <c r="AD28" s="21">
        <f>SUMIFS(Данные[Время, мин],Данные[Год],AD$3,Данные[Сужба после кор-ки],$Z$1,Данные[Причина],Результат!$A28)</f>
        <v>0</v>
      </c>
      <c r="AE28" s="1">
        <f>SUMIFS(Данные[Время, мин],Данные[Год],AE$3,Данные[Сужба после кор-ки],$Z$1,Данные[Причина],Результат!$A28)</f>
        <v>0</v>
      </c>
      <c r="AF28" s="1">
        <f t="shared" si="22"/>
        <v>0</v>
      </c>
      <c r="AG28" s="12">
        <f t="shared" si="23"/>
        <v>0</v>
      </c>
      <c r="AH28" s="11">
        <f t="shared" si="4"/>
        <v>2</v>
      </c>
      <c r="AI28" s="1">
        <f t="shared" si="5"/>
        <v>28</v>
      </c>
      <c r="AJ28" s="1">
        <f t="shared" si="6"/>
        <v>26</v>
      </c>
      <c r="AK28" s="2">
        <f t="shared" si="7"/>
        <v>13</v>
      </c>
      <c r="AL28" s="1">
        <f t="shared" si="8"/>
        <v>190</v>
      </c>
      <c r="AM28" s="1">
        <f t="shared" si="9"/>
        <v>2265</v>
      </c>
      <c r="AN28" s="1">
        <f t="shared" si="10"/>
        <v>2075</v>
      </c>
      <c r="AO28" s="12">
        <f t="shared" si="11"/>
        <v>10.921052631578947</v>
      </c>
    </row>
    <row r="29" spans="1:41">
      <c r="A29" s="27" t="s">
        <v>53</v>
      </c>
      <c r="B29" s="11">
        <f>COUNTIFS(Данные[Год],B$3,Данные[Сужба после кор-ки],$B$1,Данные[Причина],Результат!$A29)</f>
        <v>1</v>
      </c>
      <c r="C29" s="1">
        <f>COUNTIFS(Данные[Год],C$3,Данные[Сужба после кор-ки],$B$1,Данные[Причина],Результат!$A29)</f>
        <v>11</v>
      </c>
      <c r="D29" s="4">
        <f t="shared" si="12"/>
        <v>10</v>
      </c>
      <c r="E29" s="5">
        <f t="shared" si="13"/>
        <v>10</v>
      </c>
      <c r="F29" s="1">
        <f>SUMIFS(Данные[Время, мин],Данные[Год],F$3,Данные[Сужба после кор-ки],$B$1,Данные[Причина],Результат!$A29)</f>
        <v>39</v>
      </c>
      <c r="G29" s="1">
        <f>SUMIFS(Данные[Время, мин],Данные[Год],G$3,Данные[Сужба после кор-ки],$B$1,Данные[Причина],Результат!$A29)</f>
        <v>1358</v>
      </c>
      <c r="H29" s="4">
        <f t="shared" si="14"/>
        <v>1319</v>
      </c>
      <c r="I29" s="5">
        <f t="shared" si="15"/>
        <v>33.820512820512818</v>
      </c>
      <c r="J29" s="11">
        <f>COUNTIFS(Данные[Год],J$3,Данные[Сужба после кор-ки],$J$1,Данные[Причина],Результат!$A29)</f>
        <v>0</v>
      </c>
      <c r="K29" s="1">
        <f>COUNTIFS(Данные[Год],K$3,Данные[Сужба после кор-ки],$J$1,Данные[Причина],Результат!$A29)</f>
        <v>0</v>
      </c>
      <c r="L29" s="4">
        <f t="shared" si="16"/>
        <v>0</v>
      </c>
      <c r="M29" s="5">
        <f t="shared" si="17"/>
        <v>0</v>
      </c>
      <c r="N29" s="1">
        <f>SUMIFS(Данные[Время, мин],Данные[Год],N$3,Данные[Сужба после кор-ки],$J$1,Данные[Причина],Результат!$A29)</f>
        <v>0</v>
      </c>
      <c r="O29" s="1">
        <f>SUMIFS(Данные[Время, мин],Данные[Год],O$3,Данные[Сужба после кор-ки],$J$1,Данные[Причина],Результат!$A29)</f>
        <v>0</v>
      </c>
      <c r="P29" s="4">
        <f t="shared" si="18"/>
        <v>0</v>
      </c>
      <c r="Q29" s="5">
        <f t="shared" si="19"/>
        <v>0</v>
      </c>
      <c r="R29" s="11">
        <f>COUNTIFS(Данные[Год],R$3,Данные[Сужба после кор-ки],$R$1,Данные[Причина],Результат!$A29)</f>
        <v>0</v>
      </c>
      <c r="S29" s="1">
        <f>COUNTIFS(Данные[Год],S$3,Данные[Сужба после кор-ки],$R$1,Данные[Причина],Результат!$A29)</f>
        <v>0</v>
      </c>
      <c r="T29" s="4">
        <f t="shared" si="0"/>
        <v>0</v>
      </c>
      <c r="U29" s="5">
        <f t="shared" si="1"/>
        <v>0</v>
      </c>
      <c r="V29" s="1">
        <f>SUMIFS(Данные[Время, мин],Данные[Год],V$3,Данные[Сужба после кор-ки],$R$1,Данные[Причина],Результат!$A29)</f>
        <v>0</v>
      </c>
      <c r="W29" s="1">
        <f>SUMIFS(Данные[Время, мин],Данные[Год],W$3,Данные[Сужба после кор-ки],$R$1,Данные[Причина],Результат!$A29)</f>
        <v>0</v>
      </c>
      <c r="X29" s="4">
        <f t="shared" si="20"/>
        <v>0</v>
      </c>
      <c r="Y29" s="25">
        <f t="shared" si="21"/>
        <v>0</v>
      </c>
      <c r="Z29" s="11">
        <f>COUNTIFS(Данные[Год],Z$3,Данные[Сужба после кор-ки],$Z$1,Данные[Причина],Результат!$A29)</f>
        <v>0</v>
      </c>
      <c r="AA29" s="1">
        <f>COUNTIFS(Данные[Год],AA$3,Данные[Сужба после кор-ки],$Z$1,Данные[Причина],Результат!$A29)</f>
        <v>0</v>
      </c>
      <c r="AB29" s="4">
        <f t="shared" si="2"/>
        <v>0</v>
      </c>
      <c r="AC29" s="5">
        <f t="shared" si="3"/>
        <v>0</v>
      </c>
      <c r="AD29" s="21">
        <f>SUMIFS(Данные[Время, мин],Данные[Год],AD$3,Данные[Сужба после кор-ки],$Z$1,Данные[Причина],Результат!$A29)</f>
        <v>0</v>
      </c>
      <c r="AE29" s="1">
        <f>SUMIFS(Данные[Время, мин],Данные[Год],AE$3,Данные[Сужба после кор-ки],$Z$1,Данные[Причина],Результат!$A29)</f>
        <v>0</v>
      </c>
      <c r="AF29" s="4">
        <f t="shared" si="22"/>
        <v>0</v>
      </c>
      <c r="AG29" s="13">
        <f t="shared" si="23"/>
        <v>0</v>
      </c>
      <c r="AH29" s="11">
        <f t="shared" si="4"/>
        <v>1</v>
      </c>
      <c r="AI29" s="1">
        <f t="shared" si="5"/>
        <v>11</v>
      </c>
      <c r="AJ29" s="4">
        <f t="shared" si="6"/>
        <v>10</v>
      </c>
      <c r="AK29" s="5">
        <f t="shared" si="7"/>
        <v>10</v>
      </c>
      <c r="AL29" s="1">
        <f t="shared" si="8"/>
        <v>39</v>
      </c>
      <c r="AM29" s="1">
        <f t="shared" si="9"/>
        <v>1358</v>
      </c>
      <c r="AN29" s="4">
        <f t="shared" si="10"/>
        <v>1319</v>
      </c>
      <c r="AO29" s="13">
        <f t="shared" si="11"/>
        <v>33.820512820512818</v>
      </c>
    </row>
    <row r="30" spans="1:41">
      <c r="A30" s="28" t="s">
        <v>54</v>
      </c>
      <c r="B30" s="11">
        <f>COUNTIFS(Данные[Год],B$3,Данные[Сужба после кор-ки],$B$1,Данные[Причина],Результат!$A30)</f>
        <v>0</v>
      </c>
      <c r="C30" s="1">
        <f>COUNTIFS(Данные[Год],C$3,Данные[Сужба после кор-ки],$B$1,Данные[Причина],Результат!$A30)</f>
        <v>1</v>
      </c>
      <c r="D30" s="1">
        <f t="shared" si="12"/>
        <v>1</v>
      </c>
      <c r="E30" s="2">
        <f t="shared" si="13"/>
        <v>0</v>
      </c>
      <c r="F30" s="1">
        <f>SUMIFS(Данные[Время, мин],Данные[Год],F$3,Данные[Сужба после кор-ки],$B$1,Данные[Причина],Результат!$A30)</f>
        <v>0</v>
      </c>
      <c r="G30" s="1">
        <f>SUMIFS(Данные[Время, мин],Данные[Год],G$3,Данные[Сужба после кор-ки],$B$1,Данные[Причина],Результат!$A30)</f>
        <v>68</v>
      </c>
      <c r="H30" s="1">
        <f t="shared" si="14"/>
        <v>68</v>
      </c>
      <c r="I30" s="2">
        <f t="shared" si="15"/>
        <v>0</v>
      </c>
      <c r="J30" s="11">
        <f>COUNTIFS(Данные[Год],J$3,Данные[Сужба после кор-ки],$J$1,Данные[Причина],Результат!$A30)</f>
        <v>0</v>
      </c>
      <c r="K30" s="1">
        <f>COUNTIFS(Данные[Год],K$3,Данные[Сужба после кор-ки],$J$1,Данные[Причина],Результат!$A30)</f>
        <v>0</v>
      </c>
      <c r="L30" s="1">
        <f t="shared" si="16"/>
        <v>0</v>
      </c>
      <c r="M30" s="2">
        <f t="shared" si="17"/>
        <v>0</v>
      </c>
      <c r="N30" s="1">
        <f>SUMIFS(Данные[Время, мин],Данные[Год],N$3,Данные[Сужба после кор-ки],$J$1,Данные[Причина],Результат!$A30)</f>
        <v>0</v>
      </c>
      <c r="O30" s="1">
        <f>SUMIFS(Данные[Время, мин],Данные[Год],O$3,Данные[Сужба после кор-ки],$J$1,Данные[Причина],Результат!$A30)</f>
        <v>0</v>
      </c>
      <c r="P30" s="1">
        <f t="shared" si="18"/>
        <v>0</v>
      </c>
      <c r="Q30" s="2">
        <f t="shared" si="19"/>
        <v>0</v>
      </c>
      <c r="R30" s="11">
        <f>COUNTIFS(Данные[Год],R$3,Данные[Сужба после кор-ки],$R$1,Данные[Причина],Результат!$A30)</f>
        <v>0</v>
      </c>
      <c r="S30" s="1">
        <f>COUNTIFS(Данные[Год],S$3,Данные[Сужба после кор-ки],$R$1,Данные[Причина],Результат!$A30)</f>
        <v>4</v>
      </c>
      <c r="T30" s="1">
        <f t="shared" si="0"/>
        <v>4</v>
      </c>
      <c r="U30" s="2">
        <f t="shared" si="1"/>
        <v>0</v>
      </c>
      <c r="V30" s="1">
        <f>SUMIFS(Данные[Время, мин],Данные[Год],V$3,Данные[Сужба после кор-ки],$R$1,Данные[Причина],Результат!$A30)</f>
        <v>0</v>
      </c>
      <c r="W30" s="1">
        <f>SUMIFS(Данные[Время, мин],Данные[Год],W$3,Данные[Сужба после кор-ки],$R$1,Данные[Причина],Результат!$A30)</f>
        <v>558</v>
      </c>
      <c r="X30" s="1">
        <f t="shared" si="20"/>
        <v>558</v>
      </c>
      <c r="Y30" s="24">
        <f t="shared" si="21"/>
        <v>0</v>
      </c>
      <c r="Z30" s="11">
        <f>COUNTIFS(Данные[Год],Z$3,Данные[Сужба после кор-ки],$Z$1,Данные[Причина],Результат!$A30)</f>
        <v>0</v>
      </c>
      <c r="AA30" s="1">
        <f>COUNTIFS(Данные[Год],AA$3,Данные[Сужба после кор-ки],$Z$1,Данные[Причина],Результат!$A30)</f>
        <v>0</v>
      </c>
      <c r="AB30" s="1">
        <f t="shared" si="2"/>
        <v>0</v>
      </c>
      <c r="AC30" s="2">
        <f t="shared" si="3"/>
        <v>0</v>
      </c>
      <c r="AD30" s="21">
        <f>SUMIFS(Данные[Время, мин],Данные[Год],AD$3,Данные[Сужба после кор-ки],$Z$1,Данные[Причина],Результат!$A30)</f>
        <v>0</v>
      </c>
      <c r="AE30" s="1">
        <f>SUMIFS(Данные[Время, мин],Данные[Год],AE$3,Данные[Сужба после кор-ки],$Z$1,Данные[Причина],Результат!$A30)</f>
        <v>0</v>
      </c>
      <c r="AF30" s="1">
        <f t="shared" si="22"/>
        <v>0</v>
      </c>
      <c r="AG30" s="12">
        <f t="shared" si="23"/>
        <v>0</v>
      </c>
      <c r="AH30" s="11">
        <f t="shared" si="4"/>
        <v>0</v>
      </c>
      <c r="AI30" s="1">
        <f t="shared" si="5"/>
        <v>5</v>
      </c>
      <c r="AJ30" s="1">
        <f t="shared" si="6"/>
        <v>5</v>
      </c>
      <c r="AK30" s="2">
        <f t="shared" si="7"/>
        <v>0</v>
      </c>
      <c r="AL30" s="1">
        <f t="shared" si="8"/>
        <v>0</v>
      </c>
      <c r="AM30" s="1">
        <f t="shared" si="9"/>
        <v>626</v>
      </c>
      <c r="AN30" s="1">
        <f t="shared" si="10"/>
        <v>626</v>
      </c>
      <c r="AO30" s="12">
        <f t="shared" si="11"/>
        <v>0</v>
      </c>
    </row>
    <row r="31" spans="1:41" ht="15.75" thickBot="1">
      <c r="A31" s="29" t="s">
        <v>75</v>
      </c>
      <c r="B31" s="14">
        <f>SUM(B4:B30)</f>
        <v>10</v>
      </c>
      <c r="C31" s="15">
        <f>SUM(C4:C30)</f>
        <v>78</v>
      </c>
      <c r="D31" s="15">
        <f t="shared" si="12"/>
        <v>68</v>
      </c>
      <c r="E31" s="19">
        <f t="shared" si="13"/>
        <v>6.8</v>
      </c>
      <c r="F31" s="15">
        <f>SUM(F4:F30)</f>
        <v>690</v>
      </c>
      <c r="G31" s="15">
        <f>SUM(G4:G30)</f>
        <v>8670</v>
      </c>
      <c r="H31" s="15">
        <f t="shared" si="14"/>
        <v>7980</v>
      </c>
      <c r="I31" s="19">
        <f t="shared" si="15"/>
        <v>11.565217391304348</v>
      </c>
      <c r="J31" s="14">
        <f>SUM(J4:J30)</f>
        <v>142</v>
      </c>
      <c r="K31" s="15">
        <f>SUM(K4:K30)</f>
        <v>364</v>
      </c>
      <c r="L31" s="15">
        <f t="shared" si="16"/>
        <v>222</v>
      </c>
      <c r="M31" s="19">
        <f t="shared" si="17"/>
        <v>1.5633802816901408</v>
      </c>
      <c r="N31" s="15">
        <f>SUM(N4:N30)</f>
        <v>10501</v>
      </c>
      <c r="O31" s="15">
        <f>SUM(O4:O30)</f>
        <v>24275</v>
      </c>
      <c r="P31" s="15">
        <f t="shared" si="18"/>
        <v>13774</v>
      </c>
      <c r="Q31" s="19">
        <f t="shared" si="19"/>
        <v>1.3116846014665271</v>
      </c>
      <c r="R31" s="14">
        <f>SUM(R4:R30)</f>
        <v>1</v>
      </c>
      <c r="S31" s="15">
        <f>SUM(S4:S30)</f>
        <v>27</v>
      </c>
      <c r="T31" s="15">
        <f t="shared" si="0"/>
        <v>26</v>
      </c>
      <c r="U31" s="19">
        <f t="shared" si="1"/>
        <v>26</v>
      </c>
      <c r="V31" s="15">
        <f>SUM(V4:V30)</f>
        <v>86.999999999999986</v>
      </c>
      <c r="W31" s="15">
        <f>SUM(W4:W30)</f>
        <v>4740</v>
      </c>
      <c r="X31" s="15">
        <f t="shared" si="20"/>
        <v>4653</v>
      </c>
      <c r="Y31" s="26">
        <f t="shared" si="21"/>
        <v>53.482758620689665</v>
      </c>
      <c r="Z31" s="14">
        <f>SUM(Z4:Z30)</f>
        <v>20</v>
      </c>
      <c r="AA31" s="15">
        <f>SUM(AA4:AA30)</f>
        <v>24</v>
      </c>
      <c r="AB31" s="15">
        <f t="shared" si="2"/>
        <v>4</v>
      </c>
      <c r="AC31" s="19">
        <f t="shared" si="3"/>
        <v>0.2</v>
      </c>
      <c r="AD31" s="22">
        <f>SUM(AD4:AD30)</f>
        <v>2363</v>
      </c>
      <c r="AE31" s="15">
        <f>SUM(AE4:AE30)</f>
        <v>3203</v>
      </c>
      <c r="AF31" s="15">
        <f t="shared" si="22"/>
        <v>840</v>
      </c>
      <c r="AG31" s="16">
        <f t="shared" si="23"/>
        <v>0.35548032162505289</v>
      </c>
      <c r="AH31" s="14">
        <f>SUM(AH4:AH30)</f>
        <v>173</v>
      </c>
      <c r="AI31" s="15">
        <f>SUM(AI4:AI30)</f>
        <v>493</v>
      </c>
      <c r="AJ31" s="15">
        <f t="shared" ref="AJ31" si="24">AI31-AH31</f>
        <v>320</v>
      </c>
      <c r="AK31" s="19">
        <f t="shared" ref="AK31" si="25">IFERROR(AJ31/AH31,0)</f>
        <v>1.8497109826589595</v>
      </c>
      <c r="AL31" s="22">
        <f>SUM(AL4:AL30)</f>
        <v>13641</v>
      </c>
      <c r="AM31" s="15">
        <f>SUM(AM4:AM30)</f>
        <v>40888</v>
      </c>
      <c r="AN31" s="15">
        <f t="shared" si="10"/>
        <v>27247</v>
      </c>
      <c r="AO31" s="16">
        <f t="shared" si="11"/>
        <v>1.9974342057033942</v>
      </c>
    </row>
  </sheetData>
  <mergeCells count="16">
    <mergeCell ref="AD2:AG2"/>
    <mergeCell ref="AH2:AK2"/>
    <mergeCell ref="AL2:AO2"/>
    <mergeCell ref="AH1:AO1"/>
    <mergeCell ref="A1:A3"/>
    <mergeCell ref="B1:I1"/>
    <mergeCell ref="J1:Q1"/>
    <mergeCell ref="R1:Y1"/>
    <mergeCell ref="Z1:AG1"/>
    <mergeCell ref="B2:E2"/>
    <mergeCell ref="F2:I2"/>
    <mergeCell ref="J2:M2"/>
    <mergeCell ref="N2:Q2"/>
    <mergeCell ref="R2:U2"/>
    <mergeCell ref="V2:Y2"/>
    <mergeCell ref="Z2:AC2"/>
  </mergeCells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0"/>
  <sheetViews>
    <sheetView tabSelected="1" topLeftCell="A5" workbookViewId="0">
      <selection activeCell="A22" sqref="A22"/>
    </sheetView>
  </sheetViews>
  <sheetFormatPr defaultRowHeight="15"/>
  <cols>
    <col min="1" max="1" width="40.28515625" bestFit="1" customWidth="1"/>
    <col min="3" max="3" width="9" customWidth="1"/>
    <col min="6" max="6" width="10.28515625" bestFit="1" customWidth="1"/>
  </cols>
  <sheetData>
    <row r="1" spans="1:3">
      <c r="A1" s="6" t="s">
        <v>65</v>
      </c>
      <c r="C1" s="10" t="s">
        <v>8</v>
      </c>
    </row>
    <row r="2" spans="1:3">
      <c r="A2" s="6" t="s">
        <v>55</v>
      </c>
      <c r="C2" s="10" t="s">
        <v>14</v>
      </c>
    </row>
    <row r="3" spans="1:3">
      <c r="A3" s="6" t="s">
        <v>56</v>
      </c>
      <c r="C3" s="10" t="s">
        <v>17</v>
      </c>
    </row>
    <row r="4" spans="1:3">
      <c r="A4" s="6" t="s">
        <v>46</v>
      </c>
      <c r="C4" s="10" t="s">
        <v>9</v>
      </c>
    </row>
    <row r="5" spans="1:3">
      <c r="A5" s="6" t="s">
        <v>57</v>
      </c>
      <c r="C5" s="10" t="s">
        <v>6</v>
      </c>
    </row>
    <row r="6" spans="1:3">
      <c r="A6" s="6" t="s">
        <v>72</v>
      </c>
      <c r="C6" s="10" t="s">
        <v>12</v>
      </c>
    </row>
    <row r="7" spans="1:3">
      <c r="A7" s="6" t="s">
        <v>58</v>
      </c>
      <c r="C7" s="10" t="s">
        <v>18</v>
      </c>
    </row>
    <row r="8" spans="1:3">
      <c r="A8" s="6" t="s">
        <v>66</v>
      </c>
      <c r="C8" s="10" t="s">
        <v>35</v>
      </c>
    </row>
    <row r="9" spans="1:3">
      <c r="A9" s="6" t="s">
        <v>68</v>
      </c>
      <c r="C9" s="10" t="s">
        <v>33</v>
      </c>
    </row>
    <row r="10" spans="1:3">
      <c r="A10" s="6" t="s">
        <v>59</v>
      </c>
      <c r="C10" s="10" t="s">
        <v>25</v>
      </c>
    </row>
    <row r="11" spans="1:3">
      <c r="A11" s="6" t="s">
        <v>60</v>
      </c>
      <c r="C11" s="10" t="s">
        <v>10</v>
      </c>
    </row>
    <row r="12" spans="1:3">
      <c r="A12" s="6" t="s">
        <v>47</v>
      </c>
      <c r="C12" s="10" t="s">
        <v>22</v>
      </c>
    </row>
    <row r="13" spans="1:3">
      <c r="A13" s="6" t="s">
        <v>48</v>
      </c>
      <c r="C13" s="10" t="s">
        <v>36</v>
      </c>
    </row>
    <row r="14" spans="1:3">
      <c r="A14" s="6" t="s">
        <v>61</v>
      </c>
      <c r="C14" s="10" t="s">
        <v>20</v>
      </c>
    </row>
    <row r="15" spans="1:3">
      <c r="A15" s="6" t="s">
        <v>69</v>
      </c>
      <c r="C15" s="10" t="s">
        <v>19</v>
      </c>
    </row>
    <row r="16" spans="1:3">
      <c r="A16" s="6" t="s">
        <v>49</v>
      </c>
      <c r="C16" s="10" t="s">
        <v>26</v>
      </c>
    </row>
    <row r="17" spans="1:3">
      <c r="A17" s="6" t="s">
        <v>67</v>
      </c>
      <c r="C17" s="10" t="s">
        <v>29</v>
      </c>
    </row>
    <row r="18" spans="1:3">
      <c r="A18" s="6" t="s">
        <v>50</v>
      </c>
      <c r="C18" s="10" t="s">
        <v>44</v>
      </c>
    </row>
    <row r="19" spans="1:3">
      <c r="A19" s="6" t="s">
        <v>51</v>
      </c>
      <c r="C19" s="10" t="s">
        <v>21</v>
      </c>
    </row>
    <row r="20" spans="1:3">
      <c r="A20" s="6" t="s">
        <v>62</v>
      </c>
      <c r="C20" s="10" t="s">
        <v>11</v>
      </c>
    </row>
    <row r="21" spans="1:3">
      <c r="A21" s="6" t="s">
        <v>70</v>
      </c>
      <c r="C21" s="10" t="s">
        <v>15</v>
      </c>
    </row>
    <row r="22" spans="1:3">
      <c r="A22" s="6" t="s">
        <v>71</v>
      </c>
      <c r="C22" s="10" t="s">
        <v>16</v>
      </c>
    </row>
    <row r="23" spans="1:3">
      <c r="A23" s="6" t="s">
        <v>63</v>
      </c>
      <c r="C23" s="10" t="s">
        <v>13</v>
      </c>
    </row>
    <row r="24" spans="1:3">
      <c r="A24" s="6" t="s">
        <v>52</v>
      </c>
      <c r="C24" s="10" t="s">
        <v>7</v>
      </c>
    </row>
    <row r="25" spans="1:3">
      <c r="A25" s="6" t="s">
        <v>64</v>
      </c>
      <c r="C25" s="10" t="s">
        <v>37</v>
      </c>
    </row>
    <row r="26" spans="1:3">
      <c r="A26" s="6" t="s">
        <v>53</v>
      </c>
      <c r="C26" s="10" t="s">
        <v>45</v>
      </c>
    </row>
    <row r="27" spans="1:3">
      <c r="A27" s="6" t="s">
        <v>54</v>
      </c>
      <c r="C27" s="10" t="s">
        <v>38</v>
      </c>
    </row>
    <row r="28" spans="1:3">
      <c r="C28" s="10" t="s">
        <v>32</v>
      </c>
    </row>
    <row r="29" spans="1:3">
      <c r="C29" s="10" t="s">
        <v>28</v>
      </c>
    </row>
    <row r="30" spans="1:3">
      <c r="C30" s="10" t="s">
        <v>34</v>
      </c>
    </row>
    <row r="31" spans="1:3">
      <c r="C31" s="10" t="s">
        <v>42</v>
      </c>
    </row>
    <row r="32" spans="1:3">
      <c r="C32" s="10" t="s">
        <v>39</v>
      </c>
    </row>
    <row r="33" spans="3:3">
      <c r="C33" s="10" t="s">
        <v>4</v>
      </c>
    </row>
    <row r="34" spans="3:3">
      <c r="C34" s="10" t="s">
        <v>30</v>
      </c>
    </row>
    <row r="35" spans="3:3">
      <c r="C35" s="10" t="s">
        <v>43</v>
      </c>
    </row>
    <row r="36" spans="3:3">
      <c r="C36" s="10" t="s">
        <v>41</v>
      </c>
    </row>
    <row r="37" spans="3:3">
      <c r="C37" s="10" t="s">
        <v>31</v>
      </c>
    </row>
    <row r="38" spans="3:3">
      <c r="C38" s="10" t="s">
        <v>40</v>
      </c>
    </row>
    <row r="39" spans="3:3">
      <c r="C39" s="10" t="s">
        <v>23</v>
      </c>
    </row>
    <row r="40" spans="3:3">
      <c r="C40" s="10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Ввод данных</vt:lpstr>
      <vt:lpstr>Результат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2015-02-10T18:59:46Z</dcterms:modified>
</cp:coreProperties>
</file>