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120" yWindow="105" windowWidth="15120" windowHeight="8010" activeTab="1"/>
  </bookViews>
  <sheets>
    <sheet name="Старшие девушки" sheetId="4" r:id="rId1"/>
    <sheet name="Командная карта" sheetId="5" r:id="rId2"/>
    <sheet name="Лист2" sheetId="2" r:id="rId3"/>
    <sheet name="Лист3" sheetId="3" r:id="rId4"/>
  </sheets>
  <definedNames>
    <definedName name="_xlnm._FilterDatabase" localSheetId="0" hidden="1">'Старшие девушки'!$B$5:$I$5</definedName>
    <definedName name="_xlnm.Print_Area" localSheetId="1">'Командная карта'!$A$1:$T$61</definedName>
  </definedNames>
  <calcPr calcId="125725"/>
</workbook>
</file>

<file path=xl/calcChain.xml><?xml version="1.0" encoding="utf-8"?>
<calcChain xmlns="http://schemas.openxmlformats.org/spreadsheetml/2006/main">
  <c r="I7" i="5" a="1"/>
  <c r="I7" s="1"/>
  <c r="I8" a="1"/>
  <c r="I8" s="1"/>
  <c r="I9" a="1"/>
  <c r="I9" s="1"/>
  <c r="I10" a="1"/>
  <c r="I10" s="1"/>
  <c r="I11" a="1"/>
  <c r="I11" s="1"/>
  <c r="I12" a="1"/>
  <c r="I12" s="1"/>
  <c r="I13" a="1"/>
  <c r="I13" s="1"/>
  <c r="I14" a="1"/>
  <c r="I14" s="1"/>
  <c r="I15" a="1"/>
  <c r="I15" s="1"/>
  <c r="I16" a="1"/>
  <c r="I16" s="1"/>
  <c r="I17" a="1"/>
  <c r="I17" s="1"/>
  <c r="I18" a="1"/>
  <c r="I18" s="1"/>
  <c r="I19" a="1"/>
  <c r="I19" s="1"/>
  <c r="I20" a="1"/>
  <c r="I20" s="1"/>
  <c r="I21" a="1"/>
  <c r="I21" s="1"/>
  <c r="I22" a="1"/>
  <c r="I22" s="1"/>
  <c r="I23" a="1"/>
  <c r="I23" s="1"/>
  <c r="I24" a="1"/>
  <c r="I24" s="1"/>
  <c r="I25" a="1"/>
  <c r="I25" s="1"/>
  <c r="I26" a="1"/>
  <c r="I26" s="1"/>
  <c r="I27" a="1"/>
  <c r="I27" s="1"/>
  <c r="I28" a="1"/>
  <c r="I28" s="1"/>
  <c r="I29" a="1"/>
  <c r="I29" s="1"/>
  <c r="I30" a="1"/>
  <c r="I30" s="1"/>
  <c r="I31" a="1"/>
  <c r="I31" s="1"/>
  <c r="I32" a="1"/>
  <c r="I32" s="1"/>
  <c r="I33" a="1"/>
  <c r="I33" s="1"/>
  <c r="I34" a="1"/>
  <c r="I34" s="1"/>
  <c r="I35" a="1"/>
  <c r="I35" s="1"/>
  <c r="I36" a="1"/>
  <c r="I36" s="1"/>
  <c r="I37" a="1"/>
  <c r="I37" s="1"/>
  <c r="I38" a="1"/>
  <c r="I38" s="1"/>
  <c r="I39" a="1"/>
  <c r="I39" s="1"/>
  <c r="I40" a="1"/>
  <c r="I40" s="1"/>
  <c r="I41" a="1"/>
  <c r="I41" s="1"/>
  <c r="I42" a="1"/>
  <c r="I42" s="1"/>
  <c r="I43" a="1"/>
  <c r="I43" s="1"/>
  <c r="I44" a="1"/>
  <c r="I44" s="1"/>
  <c r="I45" a="1"/>
  <c r="I45" s="1"/>
  <c r="I46" a="1"/>
  <c r="I46" s="1"/>
  <c r="I47" a="1"/>
  <c r="I47" s="1"/>
  <c r="I48" a="1"/>
  <c r="I48" s="1"/>
  <c r="I49" a="1"/>
  <c r="I49" s="1"/>
  <c r="I50" a="1"/>
  <c r="I50" s="1"/>
  <c r="I51" a="1"/>
  <c r="I51" s="1"/>
  <c r="I52" a="1"/>
  <c r="I52" s="1"/>
  <c r="I53" a="1"/>
  <c r="I53" s="1"/>
  <c r="I54" a="1"/>
  <c r="I54" s="1"/>
  <c r="I55" a="1"/>
  <c r="I55" s="1"/>
  <c r="I6" a="1"/>
  <c r="I6" s="1"/>
  <c r="C8"/>
  <c r="C9"/>
  <c r="C10" s="1"/>
  <c r="C11" s="1"/>
  <c r="C12" s="1"/>
  <c r="C13" s="1"/>
  <c r="C14" s="1"/>
  <c r="C15" s="1"/>
  <c r="C16"/>
  <c r="C17"/>
  <c r="C18" s="1"/>
  <c r="C19" s="1"/>
  <c r="C20" s="1"/>
  <c r="C21" s="1"/>
  <c r="C22" s="1"/>
  <c r="C23" s="1"/>
  <c r="C24" s="1"/>
  <c r="C25" s="1"/>
  <c r="C26"/>
  <c r="C27"/>
  <c r="C28" s="1"/>
  <c r="C29" s="1"/>
  <c r="C30" s="1"/>
  <c r="C31" s="1"/>
  <c r="C32" s="1"/>
  <c r="C33" s="1"/>
  <c r="C34" s="1"/>
  <c r="C35" s="1"/>
  <c r="C36"/>
  <c r="C37"/>
  <c r="C38" s="1"/>
  <c r="C39" s="1"/>
  <c r="C40" s="1"/>
  <c r="C41" s="1"/>
  <c r="C42" s="1"/>
  <c r="C43" s="1"/>
  <c r="C44" s="1"/>
  <c r="C45" s="1"/>
  <c r="C46"/>
  <c r="C47" s="1"/>
  <c r="C7"/>
  <c r="R6"/>
  <c r="R16"/>
  <c r="R26"/>
  <c r="R36"/>
  <c r="R46"/>
  <c r="C48" l="1"/>
  <c r="K26"/>
  <c r="S26" s="1"/>
  <c r="C49" l="1"/>
  <c r="G23" i="4"/>
  <c r="G22"/>
  <c r="G11"/>
  <c r="G17"/>
  <c r="G16"/>
  <c r="G21"/>
  <c r="G15"/>
  <c r="G25"/>
  <c r="G9"/>
  <c r="H9" s="1"/>
  <c r="G8"/>
  <c r="G20"/>
  <c r="H20"/>
  <c r="G19"/>
  <c r="H19"/>
  <c r="G10"/>
  <c r="H10"/>
  <c r="G14"/>
  <c r="H14"/>
  <c r="G13"/>
  <c r="H13"/>
  <c r="G18"/>
  <c r="H18"/>
  <c r="G12"/>
  <c r="H12"/>
  <c r="G24"/>
  <c r="H24"/>
  <c r="G7"/>
  <c r="H7"/>
  <c r="G6"/>
  <c r="H22" s="1"/>
  <c r="H6"/>
  <c r="C50" i="5" l="1"/>
  <c r="H8" i="4"/>
  <c r="H17"/>
  <c r="K16" i="5"/>
  <c r="S16" s="1"/>
  <c r="H25" i="4"/>
  <c r="H15"/>
  <c r="H21"/>
  <c r="H11"/>
  <c r="K36" i="5" s="1"/>
  <c r="S36" s="1"/>
  <c r="H23" i="4"/>
  <c r="H16"/>
  <c r="C51" i="5" l="1"/>
  <c r="K6"/>
  <c r="S6" s="1"/>
  <c r="C52" l="1"/>
  <c r="C53" l="1"/>
  <c r="C54" l="1"/>
  <c r="C55" l="1"/>
  <c r="K46" s="1"/>
  <c r="S46" s="1"/>
  <c r="T46" l="1"/>
  <c r="T26"/>
  <c r="T16"/>
  <c r="T6"/>
  <c r="T36"/>
</calcChain>
</file>

<file path=xl/sharedStrings.xml><?xml version="1.0" encoding="utf-8"?>
<sst xmlns="http://schemas.openxmlformats.org/spreadsheetml/2006/main" count="119" uniqueCount="36">
  <si>
    <t>Судьи:</t>
  </si>
  <si>
    <t>Ермаковская</t>
  </si>
  <si>
    <t>Нововаршавская</t>
  </si>
  <si>
    <t>Победовская</t>
  </si>
  <si>
    <t>Зареченская</t>
  </si>
  <si>
    <t>Место</t>
  </si>
  <si>
    <t>Результат</t>
  </si>
  <si>
    <t>Финиш</t>
  </si>
  <si>
    <t>Старт</t>
  </si>
  <si>
    <t>№ участника</t>
  </si>
  <si>
    <t>Школа</t>
  </si>
  <si>
    <t xml:space="preserve">Фамилия Имя </t>
  </si>
  <si>
    <t>3 км.</t>
  </si>
  <si>
    <t>соревнований по лыжным гонкам (девушки 1997-1999 г.р.)</t>
  </si>
  <si>
    <t>ПРОТОКОЛ</t>
  </si>
  <si>
    <t>Районная зимняя спартакиада школьников</t>
  </si>
  <si>
    <t>Талалаева Г.И.</t>
  </si>
  <si>
    <t>Главный секретарь</t>
  </si>
  <si>
    <t>Ивантей В.И</t>
  </si>
  <si>
    <t>Главный судья</t>
  </si>
  <si>
    <t>Нововаршавская гимназия</t>
  </si>
  <si>
    <t>Черлакская</t>
  </si>
  <si>
    <t>Ю</t>
  </si>
  <si>
    <t>Д</t>
  </si>
  <si>
    <t>1997 -1999 г.р</t>
  </si>
  <si>
    <t>2000-2001 г.р.</t>
  </si>
  <si>
    <t>2002-2003 г.р.</t>
  </si>
  <si>
    <t>МЕСТО</t>
  </si>
  <si>
    <t>СУММА  за 2 дня</t>
  </si>
  <si>
    <t>СУММА     2 день</t>
  </si>
  <si>
    <t>2 день Классический ход</t>
  </si>
  <si>
    <t>СУММА 1 день</t>
  </si>
  <si>
    <t>1 день Свободный ход</t>
  </si>
  <si>
    <t>МКОУ…СОШ</t>
  </si>
  <si>
    <t>№</t>
  </si>
  <si>
    <t>Сводный протокол по лыжным гонкам районной зимней спартакиады школьников</t>
  </si>
</sst>
</file>

<file path=xl/styles.xml><?xml version="1.0" encoding="utf-8"?>
<styleSheet xmlns="http://schemas.openxmlformats.org/spreadsheetml/2006/main">
  <numFmts count="1">
    <numFmt numFmtId="164" formatCode="h:mm:ss;@"/>
  </numFmts>
  <fonts count="7">
    <font>
      <sz val="11"/>
      <color theme="1"/>
      <name val="Calibri"/>
      <family val="2"/>
      <charset val="204"/>
      <scheme val="minor"/>
    </font>
    <font>
      <b/>
      <sz val="11"/>
      <color theme="1"/>
      <name val="Cambria"/>
      <family val="1"/>
      <charset val="204"/>
      <scheme val="major"/>
    </font>
    <font>
      <sz val="16"/>
      <color theme="1"/>
      <name val="Cambria"/>
      <family val="1"/>
      <charset val="204"/>
      <scheme val="major"/>
    </font>
    <font>
      <b/>
      <sz val="16"/>
      <color theme="1"/>
      <name val="Cambria"/>
      <family val="1"/>
      <charset val="204"/>
      <scheme val="major"/>
    </font>
    <font>
      <b/>
      <sz val="18"/>
      <color theme="1"/>
      <name val="Calibri"/>
      <family val="2"/>
      <charset val="204"/>
      <scheme val="minor"/>
    </font>
    <font>
      <b/>
      <sz val="16"/>
      <color rgb="FFFF0000"/>
      <name val="Cambria"/>
      <family val="1"/>
      <charset val="204"/>
      <scheme val="major"/>
    </font>
    <font>
      <sz val="11"/>
      <color theme="1"/>
      <name val="Cambria"/>
      <family val="1"/>
      <charset val="20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0" fillId="0" borderId="0" xfId="0" applyBorder="1"/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/>
    <xf numFmtId="0" fontId="0" fillId="3" borderId="1" xfId="0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11"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rgb="FFFF0000"/>
  </sheetPr>
  <dimension ref="A2:J27"/>
  <sheetViews>
    <sheetView workbookViewId="0">
      <selection activeCell="C15" sqref="C15"/>
    </sheetView>
  </sheetViews>
  <sheetFormatPr defaultRowHeight="14.25"/>
  <cols>
    <col min="2" max="2" width="27.375" customWidth="1"/>
    <col min="3" max="3" width="18.875" customWidth="1"/>
    <col min="4" max="4" width="14.375" customWidth="1"/>
    <col min="6" max="6" width="9.75" customWidth="1"/>
    <col min="7" max="7" width="11.375" customWidth="1"/>
  </cols>
  <sheetData>
    <row r="2" spans="1:10" ht="20.25">
      <c r="A2" s="24" t="s">
        <v>15</v>
      </c>
      <c r="B2" s="24"/>
      <c r="C2" s="24"/>
      <c r="D2" s="24"/>
      <c r="E2" s="24"/>
      <c r="F2" s="24"/>
      <c r="G2" s="24"/>
      <c r="H2" s="24"/>
      <c r="I2" s="24"/>
      <c r="J2" s="24"/>
    </row>
    <row r="3" spans="1:10" ht="15.75" customHeight="1">
      <c r="A3" s="25" t="s">
        <v>14</v>
      </c>
      <c r="B3" s="25"/>
      <c r="C3" s="25"/>
      <c r="D3" s="25"/>
      <c r="E3" s="25"/>
      <c r="F3" s="25"/>
      <c r="G3" s="25"/>
      <c r="H3" s="25"/>
      <c r="I3" s="25"/>
      <c r="J3" s="25"/>
    </row>
    <row r="4" spans="1:10" ht="20.25">
      <c r="A4" s="26" t="s">
        <v>13</v>
      </c>
      <c r="B4" s="26"/>
      <c r="C4" s="26"/>
      <c r="D4" s="26"/>
      <c r="E4" s="26"/>
      <c r="F4" s="26"/>
      <c r="G4" s="26"/>
      <c r="H4" s="26"/>
      <c r="I4" s="9" t="s">
        <v>12</v>
      </c>
      <c r="J4" s="9"/>
    </row>
    <row r="5" spans="1:10" s="5" customFormat="1">
      <c r="A5" s="8"/>
      <c r="B5" s="7" t="s">
        <v>11</v>
      </c>
      <c r="C5" s="7" t="s">
        <v>10</v>
      </c>
      <c r="D5" s="7" t="s">
        <v>9</v>
      </c>
      <c r="E5" s="7" t="s">
        <v>8</v>
      </c>
      <c r="F5" s="7" t="s">
        <v>7</v>
      </c>
      <c r="G5" s="7" t="s">
        <v>6</v>
      </c>
      <c r="H5" s="7" t="s">
        <v>5</v>
      </c>
      <c r="I5" s="6" t="s">
        <v>5</v>
      </c>
    </row>
    <row r="6" spans="1:10">
      <c r="B6" s="1"/>
      <c r="C6" s="2" t="s">
        <v>1</v>
      </c>
      <c r="D6" s="1"/>
      <c r="E6" s="3">
        <v>0.131944444444444</v>
      </c>
      <c r="F6" s="3"/>
      <c r="G6" s="3">
        <f t="shared" ref="G6:G25" si="0">F6-E6</f>
        <v>-0.131944444444444</v>
      </c>
      <c r="H6" s="2">
        <f t="shared" ref="H6:H25" si="1">RANK(G6,G:G,1)</f>
        <v>1</v>
      </c>
      <c r="I6" s="1"/>
    </row>
    <row r="7" spans="1:10">
      <c r="B7" s="1"/>
      <c r="C7" s="2" t="s">
        <v>1</v>
      </c>
      <c r="D7" s="2"/>
      <c r="E7" s="3">
        <v>0.125</v>
      </c>
      <c r="F7" s="3"/>
      <c r="G7" s="3">
        <f t="shared" si="0"/>
        <v>-0.125</v>
      </c>
      <c r="H7" s="2">
        <f t="shared" si="1"/>
        <v>2</v>
      </c>
      <c r="I7" s="1"/>
    </row>
    <row r="8" spans="1:10">
      <c r="B8" s="1"/>
      <c r="C8" s="2" t="s">
        <v>1</v>
      </c>
      <c r="D8" s="2"/>
      <c r="E8" s="3">
        <v>6.25E-2</v>
      </c>
      <c r="F8" s="3"/>
      <c r="G8" s="3">
        <f t="shared" si="0"/>
        <v>-6.25E-2</v>
      </c>
      <c r="H8" s="2">
        <f t="shared" si="1"/>
        <v>11</v>
      </c>
      <c r="I8" s="1"/>
    </row>
    <row r="9" spans="1:10">
      <c r="B9" s="1"/>
      <c r="C9" s="2" t="s">
        <v>1</v>
      </c>
      <c r="D9" s="16"/>
      <c r="E9" s="3">
        <v>5.5555555555555601E-2</v>
      </c>
      <c r="F9" s="3"/>
      <c r="G9" s="3">
        <f t="shared" si="0"/>
        <v>-5.5555555555555601E-2</v>
      </c>
      <c r="H9" s="2">
        <f t="shared" si="1"/>
        <v>12</v>
      </c>
      <c r="I9" s="1"/>
    </row>
    <row r="10" spans="1:10">
      <c r="B10" s="1"/>
      <c r="C10" s="2" t="s">
        <v>4</v>
      </c>
      <c r="D10" s="2"/>
      <c r="E10" s="3">
        <v>8.3333333333333301E-2</v>
      </c>
      <c r="F10" s="3"/>
      <c r="G10" s="3">
        <f t="shared" si="0"/>
        <v>-8.3333333333333301E-2</v>
      </c>
      <c r="H10" s="2">
        <f t="shared" si="1"/>
        <v>8</v>
      </c>
      <c r="I10" s="1"/>
    </row>
    <row r="11" spans="1:10">
      <c r="B11" s="1"/>
      <c r="C11" s="2" t="s">
        <v>4</v>
      </c>
      <c r="D11" s="2"/>
      <c r="E11" s="3">
        <v>1.3888888888888888E-2</v>
      </c>
      <c r="F11" s="3"/>
      <c r="G11" s="3">
        <f t="shared" si="0"/>
        <v>-1.3888888888888888E-2</v>
      </c>
      <c r="H11" s="2">
        <f t="shared" si="1"/>
        <v>18</v>
      </c>
      <c r="I11" s="1"/>
    </row>
    <row r="12" spans="1:10">
      <c r="B12" s="1"/>
      <c r="C12" s="2" t="s">
        <v>2</v>
      </c>
      <c r="D12" s="2"/>
      <c r="E12" s="3">
        <v>0.11111111111111099</v>
      </c>
      <c r="F12" s="3"/>
      <c r="G12" s="3">
        <f t="shared" si="0"/>
        <v>-0.11111111111111099</v>
      </c>
      <c r="H12" s="2">
        <f t="shared" si="1"/>
        <v>4</v>
      </c>
      <c r="I12" s="1"/>
    </row>
    <row r="13" spans="1:10">
      <c r="B13" s="1"/>
      <c r="C13" s="2" t="s">
        <v>2</v>
      </c>
      <c r="D13" s="2"/>
      <c r="E13" s="3">
        <v>9.7222222222222196E-2</v>
      </c>
      <c r="F13" s="3"/>
      <c r="G13" s="3">
        <f t="shared" si="0"/>
        <v>-9.7222222222222196E-2</v>
      </c>
      <c r="H13" s="2">
        <f t="shared" si="1"/>
        <v>6</v>
      </c>
      <c r="I13" s="1"/>
    </row>
    <row r="14" spans="1:10">
      <c r="B14" s="1"/>
      <c r="C14" s="2" t="s">
        <v>2</v>
      </c>
      <c r="D14" s="2"/>
      <c r="E14" s="3">
        <v>9.0277777777777804E-2</v>
      </c>
      <c r="F14" s="3"/>
      <c r="G14" s="3">
        <f t="shared" si="0"/>
        <v>-9.0277777777777804E-2</v>
      </c>
      <c r="H14" s="2">
        <f t="shared" si="1"/>
        <v>7</v>
      </c>
      <c r="I14" s="1"/>
    </row>
    <row r="15" spans="1:10">
      <c r="B15" s="1"/>
      <c r="C15" s="2" t="s">
        <v>2</v>
      </c>
      <c r="D15" s="2"/>
      <c r="E15" s="3">
        <v>4.1666666666666699E-2</v>
      </c>
      <c r="F15" s="3"/>
      <c r="G15" s="3">
        <f t="shared" si="0"/>
        <v>-4.1666666666666699E-2</v>
      </c>
      <c r="H15" s="2">
        <f t="shared" si="1"/>
        <v>14</v>
      </c>
      <c r="I15" s="1"/>
    </row>
    <row r="16" spans="1:10">
      <c r="B16" s="1"/>
      <c r="C16" s="2" t="s">
        <v>2</v>
      </c>
      <c r="D16" s="2"/>
      <c r="E16" s="3">
        <v>2.7777777777777801E-2</v>
      </c>
      <c r="F16" s="3"/>
      <c r="G16" s="3">
        <f t="shared" si="0"/>
        <v>-2.7777777777777801E-2</v>
      </c>
      <c r="H16" s="2">
        <f t="shared" si="1"/>
        <v>16</v>
      </c>
      <c r="I16" s="1"/>
    </row>
    <row r="17" spans="2:9">
      <c r="B17" s="1"/>
      <c r="C17" s="2" t="s">
        <v>2</v>
      </c>
      <c r="D17" s="2"/>
      <c r="E17" s="3">
        <v>2.0833333333333301E-2</v>
      </c>
      <c r="F17" s="3"/>
      <c r="G17" s="3">
        <f t="shared" si="0"/>
        <v>-2.0833333333333301E-2</v>
      </c>
      <c r="H17" s="2">
        <f t="shared" si="1"/>
        <v>17</v>
      </c>
      <c r="I17" s="1"/>
    </row>
    <row r="18" spans="2:9">
      <c r="B18" s="1"/>
      <c r="C18" s="2" t="s">
        <v>3</v>
      </c>
      <c r="D18" s="2"/>
      <c r="E18" s="3">
        <v>0.104166666666667</v>
      </c>
      <c r="F18" s="3"/>
      <c r="G18" s="3">
        <f t="shared" si="0"/>
        <v>-0.104166666666667</v>
      </c>
      <c r="H18" s="2">
        <f t="shared" si="1"/>
        <v>5</v>
      </c>
      <c r="I18" s="1"/>
    </row>
    <row r="19" spans="2:9">
      <c r="B19" s="1"/>
      <c r="C19" s="2" t="s">
        <v>3</v>
      </c>
      <c r="D19" s="2"/>
      <c r="E19" s="3">
        <v>7.6388888888888895E-2</v>
      </c>
      <c r="F19" s="3"/>
      <c r="G19" s="3">
        <f t="shared" si="0"/>
        <v>-7.6388888888888895E-2</v>
      </c>
      <c r="H19" s="2">
        <f t="shared" si="1"/>
        <v>9</v>
      </c>
      <c r="I19" s="1"/>
    </row>
    <row r="20" spans="2:9">
      <c r="B20" s="1"/>
      <c r="C20" s="2" t="s">
        <v>3</v>
      </c>
      <c r="D20" s="2"/>
      <c r="E20" s="3">
        <v>6.9444444444444406E-2</v>
      </c>
      <c r="F20" s="3"/>
      <c r="G20" s="3">
        <f t="shared" si="0"/>
        <v>-6.9444444444444406E-2</v>
      </c>
      <c r="H20" s="2">
        <f t="shared" si="1"/>
        <v>10</v>
      </c>
      <c r="I20" s="1"/>
    </row>
    <row r="21" spans="2:9">
      <c r="B21" s="1"/>
      <c r="C21" s="2" t="s">
        <v>3</v>
      </c>
      <c r="D21" s="2"/>
      <c r="E21" s="3">
        <v>3.4722222222222203E-2</v>
      </c>
      <c r="F21" s="3"/>
      <c r="G21" s="3">
        <f t="shared" si="0"/>
        <v>-3.4722222222222203E-2</v>
      </c>
      <c r="H21" s="2">
        <f t="shared" si="1"/>
        <v>15</v>
      </c>
      <c r="I21" s="1"/>
    </row>
    <row r="22" spans="2:9">
      <c r="B22" s="1"/>
      <c r="C22" s="2" t="s">
        <v>3</v>
      </c>
      <c r="D22" s="4"/>
      <c r="E22" s="3">
        <v>6.9444444444444441E-3</v>
      </c>
      <c r="F22" s="3"/>
      <c r="G22" s="3">
        <f t="shared" si="0"/>
        <v>-6.9444444444444441E-3</v>
      </c>
      <c r="H22" s="2">
        <f t="shared" si="1"/>
        <v>19</v>
      </c>
      <c r="I22" s="1"/>
    </row>
    <row r="23" spans="2:9">
      <c r="B23" s="1"/>
      <c r="C23" s="2" t="s">
        <v>3</v>
      </c>
      <c r="D23" s="2"/>
      <c r="E23" s="3">
        <v>0</v>
      </c>
      <c r="F23" s="3"/>
      <c r="G23" s="3">
        <f t="shared" si="0"/>
        <v>0</v>
      </c>
      <c r="H23" s="2">
        <f t="shared" si="1"/>
        <v>20</v>
      </c>
      <c r="I23" s="1"/>
    </row>
    <row r="24" spans="2:9">
      <c r="B24" s="1"/>
      <c r="C24" s="2" t="s">
        <v>21</v>
      </c>
      <c r="D24" s="2"/>
      <c r="E24" s="3">
        <v>0.118055555555556</v>
      </c>
      <c r="F24" s="3"/>
      <c r="G24" s="3">
        <f t="shared" si="0"/>
        <v>-0.118055555555556</v>
      </c>
      <c r="H24" s="2">
        <f t="shared" si="1"/>
        <v>3</v>
      </c>
      <c r="I24" s="1"/>
    </row>
    <row r="25" spans="2:9">
      <c r="B25" s="1"/>
      <c r="C25" s="2" t="s">
        <v>21</v>
      </c>
      <c r="D25" s="2"/>
      <c r="E25" s="3">
        <v>4.8611111111111098E-2</v>
      </c>
      <c r="F25" s="3"/>
      <c r="G25" s="3">
        <f t="shared" si="0"/>
        <v>-4.8611111111111098E-2</v>
      </c>
      <c r="H25" s="2">
        <f t="shared" si="1"/>
        <v>13</v>
      </c>
      <c r="I25" s="1"/>
    </row>
    <row r="27" spans="2:9">
      <c r="B27" t="s">
        <v>0</v>
      </c>
    </row>
  </sheetData>
  <mergeCells count="3">
    <mergeCell ref="A2:J2"/>
    <mergeCell ref="A3:J3"/>
    <mergeCell ref="A4:H4"/>
  </mergeCells>
  <conditionalFormatting sqref="H6:H25">
    <cfRule type="cellIs" dxfId="10" priority="1" stopIfTrue="1" operator="between">
      <formula>1</formula>
      <formula>3</formula>
    </cfRule>
  </conditionalFormatting>
  <pageMargins left="0.7" right="0.7" top="0.75" bottom="0.75" header="0.3" footer="0.3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:T59"/>
  <sheetViews>
    <sheetView tabSelected="1" zoomScale="80" zoomScaleNormal="80" workbookViewId="0">
      <selection activeCell="K6" sqref="K6:K15"/>
    </sheetView>
  </sheetViews>
  <sheetFormatPr defaultRowHeight="14.25" outlineLevelRow="1" outlineLevelCol="1"/>
  <cols>
    <col min="2" max="2" width="26.75" customWidth="1"/>
    <col min="3" max="3" width="9.75" style="22" hidden="1" customWidth="1" outlineLevel="1"/>
    <col min="4" max="4" width="13.875" style="22" hidden="1" customWidth="1" outlineLevel="1"/>
    <col min="5" max="5" width="9" collapsed="1"/>
    <col min="9" max="9" width="10.5" bestFit="1" customWidth="1"/>
    <col min="10" max="10" width="9.375" bestFit="1" customWidth="1"/>
    <col min="18" max="18" width="10.625" bestFit="1" customWidth="1"/>
    <col min="19" max="19" width="10.625" customWidth="1"/>
  </cols>
  <sheetData>
    <row r="1" spans="1:20">
      <c r="A1" s="34" t="s">
        <v>35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</row>
    <row r="2" spans="1:20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</row>
    <row r="3" spans="1:20">
      <c r="A3" s="30" t="s">
        <v>34</v>
      </c>
      <c r="B3" s="30" t="s">
        <v>33</v>
      </c>
      <c r="C3" s="14"/>
      <c r="D3" s="14"/>
      <c r="E3" s="30" t="s">
        <v>32</v>
      </c>
      <c r="F3" s="30"/>
      <c r="G3" s="30"/>
      <c r="H3" s="30"/>
      <c r="I3" s="30"/>
      <c r="J3" s="30"/>
      <c r="K3" s="27" t="s">
        <v>31</v>
      </c>
      <c r="L3" s="30" t="s">
        <v>30</v>
      </c>
      <c r="M3" s="30"/>
      <c r="N3" s="30"/>
      <c r="O3" s="30"/>
      <c r="P3" s="30"/>
      <c r="Q3" s="30"/>
      <c r="R3" s="27" t="s">
        <v>29</v>
      </c>
      <c r="S3" s="27" t="s">
        <v>28</v>
      </c>
      <c r="T3" s="36" t="s">
        <v>27</v>
      </c>
    </row>
    <row r="4" spans="1:20">
      <c r="A4" s="30"/>
      <c r="B4" s="30"/>
      <c r="C4" s="14"/>
      <c r="D4" s="14"/>
      <c r="E4" s="30" t="s">
        <v>26</v>
      </c>
      <c r="F4" s="30"/>
      <c r="G4" s="30" t="s">
        <v>25</v>
      </c>
      <c r="H4" s="30"/>
      <c r="I4" s="30" t="s">
        <v>24</v>
      </c>
      <c r="J4" s="30"/>
      <c r="K4" s="28"/>
      <c r="L4" s="30" t="s">
        <v>26</v>
      </c>
      <c r="M4" s="30"/>
      <c r="N4" s="30" t="s">
        <v>25</v>
      </c>
      <c r="O4" s="30"/>
      <c r="P4" s="30" t="s">
        <v>24</v>
      </c>
      <c r="Q4" s="30"/>
      <c r="R4" s="28"/>
      <c r="S4" s="28"/>
      <c r="T4" s="36"/>
    </row>
    <row r="5" spans="1:20" ht="18" customHeight="1">
      <c r="A5" s="30"/>
      <c r="B5" s="35"/>
      <c r="C5" s="15"/>
      <c r="D5" s="15"/>
      <c r="E5" s="13" t="s">
        <v>23</v>
      </c>
      <c r="F5" s="13" t="s">
        <v>22</v>
      </c>
      <c r="G5" s="13" t="s">
        <v>23</v>
      </c>
      <c r="H5" s="13" t="s">
        <v>22</v>
      </c>
      <c r="I5" s="13" t="s">
        <v>23</v>
      </c>
      <c r="J5" s="13" t="s">
        <v>22</v>
      </c>
      <c r="K5" s="29"/>
      <c r="L5" s="13" t="s">
        <v>23</v>
      </c>
      <c r="M5" s="13" t="s">
        <v>22</v>
      </c>
      <c r="N5" s="13" t="s">
        <v>23</v>
      </c>
      <c r="O5" s="13" t="s">
        <v>22</v>
      </c>
      <c r="P5" s="13" t="s">
        <v>23</v>
      </c>
      <c r="Q5" s="13" t="s">
        <v>22</v>
      </c>
      <c r="R5" s="29"/>
      <c r="S5" s="29"/>
      <c r="T5" s="36"/>
    </row>
    <row r="6" spans="1:20" ht="15" customHeight="1">
      <c r="A6" s="46">
        <v>1</v>
      </c>
      <c r="B6" s="37" t="s">
        <v>3</v>
      </c>
      <c r="C6" s="17">
        <v>1</v>
      </c>
      <c r="D6" s="17" t="s">
        <v>3</v>
      </c>
      <c r="E6" s="12">
        <v>4</v>
      </c>
      <c r="F6" s="2">
        <v>7</v>
      </c>
      <c r="G6" s="2">
        <v>4</v>
      </c>
      <c r="H6" s="2">
        <v>8</v>
      </c>
      <c r="I6" s="23">
        <f t="array" ref="I6">IFERROR(INDEX('Старшие девушки'!$H$6:$H$25,SMALL(IF(D6='Старшие девушки'!C$6:C$25,ROW('Старшие девушки'!H$6:H$25)-5,""),C6)),"")</f>
        <v>5</v>
      </c>
      <c r="J6" s="11"/>
      <c r="K6" s="37">
        <f>SUM(SMALL(E6:J15,{1,2,3,4,5,6,7,8,9,10}))</f>
        <v>68</v>
      </c>
      <c r="L6" s="12">
        <v>2</v>
      </c>
      <c r="M6" s="2">
        <v>5</v>
      </c>
      <c r="N6" s="2">
        <v>4</v>
      </c>
      <c r="O6" s="2">
        <v>8</v>
      </c>
      <c r="P6" s="2">
        <v>6</v>
      </c>
      <c r="Q6" s="11">
        <v>4</v>
      </c>
      <c r="R6" s="37">
        <f>SUM(SMALL(L6:Q15,{1,2,3,4,5,6}))</f>
        <v>29</v>
      </c>
      <c r="S6" s="43">
        <f>K6+R6</f>
        <v>97</v>
      </c>
      <c r="T6" s="31">
        <f>RANK(S6,S:S,1)</f>
        <v>2</v>
      </c>
    </row>
    <row r="7" spans="1:20" ht="15" customHeight="1" outlineLevel="1">
      <c r="A7" s="47"/>
      <c r="B7" s="38"/>
      <c r="C7" s="18">
        <f>IF(D7=D6,C6+1,1)</f>
        <v>2</v>
      </c>
      <c r="D7" s="17" t="s">
        <v>3</v>
      </c>
      <c r="E7" s="2">
        <v>5</v>
      </c>
      <c r="F7" s="2">
        <v>9</v>
      </c>
      <c r="G7" s="2">
        <v>7</v>
      </c>
      <c r="H7" s="2">
        <v>11</v>
      </c>
      <c r="I7" s="23">
        <f t="array" ref="I7">IFERROR(INDEX('Старшие девушки'!$H$6:$H$25,SMALL(IF(D7='Старшие девушки'!C$6:C$25,ROW('Старшие девушки'!H$6:H$25)-5,""),C7)),"")</f>
        <v>9</v>
      </c>
      <c r="J7" s="2"/>
      <c r="K7" s="38"/>
      <c r="L7" s="2">
        <v>19</v>
      </c>
      <c r="M7" s="2">
        <v>15</v>
      </c>
      <c r="N7" s="2">
        <v>12</v>
      </c>
      <c r="O7" s="2">
        <v>16</v>
      </c>
      <c r="P7" s="2"/>
      <c r="Q7" s="2"/>
      <c r="R7" s="38"/>
      <c r="S7" s="44"/>
      <c r="T7" s="32"/>
    </row>
    <row r="8" spans="1:20" ht="15" customHeight="1" outlineLevel="1">
      <c r="A8" s="47"/>
      <c r="B8" s="38"/>
      <c r="C8" s="18">
        <f t="shared" ref="C8:C55" si="0">IF(D8=D7,C7+1,1)</f>
        <v>3</v>
      </c>
      <c r="D8" s="17" t="s">
        <v>3</v>
      </c>
      <c r="E8" s="2"/>
      <c r="F8" s="2"/>
      <c r="G8" s="2">
        <v>66</v>
      </c>
      <c r="H8" s="2"/>
      <c r="I8" s="23">
        <f t="array" ref="I8">IFERROR(INDEX('Старшие девушки'!$H$6:$H$25,SMALL(IF(D8='Старшие девушки'!C$6:C$25,ROW('Старшие девушки'!H$6:H$25)-5,""),C8)),"")</f>
        <v>10</v>
      </c>
      <c r="J8" s="2"/>
      <c r="K8" s="38"/>
      <c r="L8" s="2"/>
      <c r="M8" s="2"/>
      <c r="N8" s="2"/>
      <c r="O8" s="2"/>
      <c r="P8" s="2"/>
      <c r="Q8" s="2"/>
      <c r="R8" s="38"/>
      <c r="S8" s="44"/>
      <c r="T8" s="32"/>
    </row>
    <row r="9" spans="1:20" ht="15" customHeight="1" outlineLevel="1">
      <c r="A9" s="47"/>
      <c r="B9" s="38"/>
      <c r="C9" s="18">
        <f t="shared" si="0"/>
        <v>4</v>
      </c>
      <c r="D9" s="17" t="s">
        <v>3</v>
      </c>
      <c r="E9" s="2"/>
      <c r="F9" s="2"/>
      <c r="G9" s="2"/>
      <c r="H9" s="2"/>
      <c r="I9" s="23">
        <f t="array" ref="I9">IFERROR(INDEX('Старшие девушки'!$H$6:$H$25,SMALL(IF(D9='Старшие девушки'!C$6:C$25,ROW('Старшие девушки'!H$6:H$25)-5,""),C9)),"")</f>
        <v>15</v>
      </c>
      <c r="J9" s="2"/>
      <c r="K9" s="38"/>
      <c r="L9" s="2"/>
      <c r="M9" s="2"/>
      <c r="N9" s="2"/>
      <c r="O9" s="2"/>
      <c r="P9" s="2"/>
      <c r="Q9" s="2"/>
      <c r="R9" s="38"/>
      <c r="S9" s="44"/>
      <c r="T9" s="32"/>
    </row>
    <row r="10" spans="1:20" ht="15" customHeight="1" outlineLevel="1">
      <c r="A10" s="47"/>
      <c r="B10" s="38"/>
      <c r="C10" s="18">
        <f t="shared" si="0"/>
        <v>5</v>
      </c>
      <c r="D10" s="17" t="s">
        <v>3</v>
      </c>
      <c r="E10" s="2"/>
      <c r="F10" s="2"/>
      <c r="G10" s="2"/>
      <c r="H10" s="2"/>
      <c r="I10" s="23">
        <f t="array" ref="I10">IFERROR(INDEX('Старшие девушки'!$H$6:$H$25,SMALL(IF(D10='Старшие девушки'!C$6:C$25,ROW('Старшие девушки'!H$6:H$25)-5,""),C10)),"")</f>
        <v>19</v>
      </c>
      <c r="J10" s="2"/>
      <c r="K10" s="38"/>
      <c r="L10" s="2"/>
      <c r="M10" s="2"/>
      <c r="N10" s="2"/>
      <c r="O10" s="2"/>
      <c r="P10" s="2"/>
      <c r="Q10" s="2"/>
      <c r="R10" s="38"/>
      <c r="S10" s="44"/>
      <c r="T10" s="32"/>
    </row>
    <row r="11" spans="1:20" ht="15" customHeight="1" outlineLevel="1">
      <c r="A11" s="47"/>
      <c r="B11" s="38"/>
      <c r="C11" s="18">
        <f t="shared" si="0"/>
        <v>6</v>
      </c>
      <c r="D11" s="17" t="s">
        <v>3</v>
      </c>
      <c r="E11" s="2"/>
      <c r="F11" s="2"/>
      <c r="G11" s="2"/>
      <c r="H11" s="2"/>
      <c r="I11" s="23">
        <f t="array" ref="I11">IFERROR(INDEX('Старшие девушки'!$H$6:$H$25,SMALL(IF(D11='Старшие девушки'!C$6:C$25,ROW('Старшие девушки'!H$6:H$25)-5,""),C11)),"")</f>
        <v>20</v>
      </c>
      <c r="J11" s="2"/>
      <c r="K11" s="38"/>
      <c r="L11" s="2"/>
      <c r="M11" s="2"/>
      <c r="N11" s="2"/>
      <c r="O11" s="2"/>
      <c r="P11" s="2"/>
      <c r="Q11" s="2"/>
      <c r="R11" s="38"/>
      <c r="S11" s="44"/>
      <c r="T11" s="32"/>
    </row>
    <row r="12" spans="1:20" ht="15" customHeight="1" outlineLevel="1">
      <c r="A12" s="47"/>
      <c r="B12" s="38"/>
      <c r="C12" s="18">
        <f t="shared" si="0"/>
        <v>7</v>
      </c>
      <c r="D12" s="17" t="s">
        <v>3</v>
      </c>
      <c r="E12" s="2"/>
      <c r="F12" s="2"/>
      <c r="G12" s="2"/>
      <c r="H12" s="2"/>
      <c r="I12" s="23" t="str">
        <f t="array" ref="I12">IFERROR(INDEX('Старшие девушки'!$H$6:$H$25,SMALL(IF(D12='Старшие девушки'!C$6:C$25,ROW('Старшие девушки'!H$6:H$25)-5,""),C12)),"")</f>
        <v/>
      </c>
      <c r="J12" s="2"/>
      <c r="K12" s="38"/>
      <c r="L12" s="2"/>
      <c r="M12" s="2"/>
      <c r="N12" s="2"/>
      <c r="O12" s="2"/>
      <c r="P12" s="2"/>
      <c r="Q12" s="2"/>
      <c r="R12" s="38"/>
      <c r="S12" s="44"/>
      <c r="T12" s="32"/>
    </row>
    <row r="13" spans="1:20" ht="15" customHeight="1" outlineLevel="1">
      <c r="A13" s="47"/>
      <c r="B13" s="38"/>
      <c r="C13" s="18">
        <f t="shared" si="0"/>
        <v>8</v>
      </c>
      <c r="D13" s="17" t="s">
        <v>3</v>
      </c>
      <c r="E13" s="2"/>
      <c r="F13" s="2"/>
      <c r="G13" s="2"/>
      <c r="H13" s="2"/>
      <c r="I13" s="23" t="str">
        <f t="array" ref="I13">IFERROR(INDEX('Старшие девушки'!$H$6:$H$25,SMALL(IF(D13='Старшие девушки'!C$6:C$25,ROW('Старшие девушки'!H$6:H$25)-5,""),C13)),"")</f>
        <v/>
      </c>
      <c r="J13" s="2"/>
      <c r="K13" s="38"/>
      <c r="L13" s="2"/>
      <c r="M13" s="2"/>
      <c r="N13" s="2"/>
      <c r="O13" s="2"/>
      <c r="P13" s="2"/>
      <c r="Q13" s="2"/>
      <c r="R13" s="38"/>
      <c r="S13" s="44"/>
      <c r="T13" s="32"/>
    </row>
    <row r="14" spans="1:20" ht="15" customHeight="1" outlineLevel="1">
      <c r="A14" s="47"/>
      <c r="B14" s="38"/>
      <c r="C14" s="18">
        <f t="shared" si="0"/>
        <v>9</v>
      </c>
      <c r="D14" s="17" t="s">
        <v>3</v>
      </c>
      <c r="E14" s="2"/>
      <c r="F14" s="2"/>
      <c r="G14" s="2"/>
      <c r="H14" s="2"/>
      <c r="I14" s="23" t="str">
        <f t="array" ref="I14">IFERROR(INDEX('Старшие девушки'!$H$6:$H$25,SMALL(IF(D14='Старшие девушки'!C$6:C$25,ROW('Старшие девушки'!H$6:H$25)-5,""),C14)),"")</f>
        <v/>
      </c>
      <c r="J14" s="2"/>
      <c r="K14" s="38"/>
      <c r="L14" s="2"/>
      <c r="M14" s="2"/>
      <c r="N14" s="2"/>
      <c r="O14" s="2"/>
      <c r="P14" s="2"/>
      <c r="Q14" s="2"/>
      <c r="R14" s="38"/>
      <c r="S14" s="44"/>
      <c r="T14" s="32"/>
    </row>
    <row r="15" spans="1:20" ht="15" customHeight="1" outlineLevel="1" collapsed="1">
      <c r="A15" s="48"/>
      <c r="B15" s="39"/>
      <c r="C15" s="18">
        <f t="shared" si="0"/>
        <v>10</v>
      </c>
      <c r="D15" s="17" t="s">
        <v>3</v>
      </c>
      <c r="E15" s="2"/>
      <c r="F15" s="2"/>
      <c r="G15" s="2"/>
      <c r="H15" s="2"/>
      <c r="I15" s="23" t="str">
        <f t="array" ref="I15">IFERROR(INDEX('Старшие девушки'!$H$6:$H$25,SMALL(IF(D15='Старшие девушки'!C$6:C$25,ROW('Старшие девушки'!H$6:H$25)-5,""),C15)),"")</f>
        <v/>
      </c>
      <c r="J15" s="2"/>
      <c r="K15" s="39"/>
      <c r="L15" s="2"/>
      <c r="M15" s="2"/>
      <c r="N15" s="2"/>
      <c r="O15" s="2"/>
      <c r="P15" s="2"/>
      <c r="Q15" s="2"/>
      <c r="R15" s="39"/>
      <c r="S15" s="45"/>
      <c r="T15" s="33"/>
    </row>
    <row r="16" spans="1:20" ht="15" customHeight="1">
      <c r="A16" s="46">
        <v>2</v>
      </c>
      <c r="B16" s="37" t="s">
        <v>1</v>
      </c>
      <c r="C16" s="18">
        <f t="shared" si="0"/>
        <v>1</v>
      </c>
      <c r="D16" s="19" t="s">
        <v>1</v>
      </c>
      <c r="E16" s="2">
        <v>6</v>
      </c>
      <c r="F16" s="2">
        <v>1</v>
      </c>
      <c r="G16" s="2">
        <v>1</v>
      </c>
      <c r="H16" s="2">
        <v>2</v>
      </c>
      <c r="I16" s="23">
        <f t="array" ref="I16">IFERROR(INDEX('Старшие девушки'!$H$6:$H$25,SMALL(IF(D16='Старшие девушки'!C$6:C$25,ROW('Старшие девушки'!H$6:H$25)-5,""),C16)),"")</f>
        <v>1</v>
      </c>
      <c r="J16" s="2"/>
      <c r="K16" s="37">
        <f>SUM(SMALL(E16:J25,{1,2,3,4,5,6,7,8,9,10}))</f>
        <v>37</v>
      </c>
      <c r="L16" s="2">
        <v>1</v>
      </c>
      <c r="M16" s="2">
        <v>1</v>
      </c>
      <c r="N16" s="2">
        <v>1</v>
      </c>
      <c r="O16" s="2">
        <v>8</v>
      </c>
      <c r="P16" s="2">
        <v>6</v>
      </c>
      <c r="Q16" s="2">
        <v>2</v>
      </c>
      <c r="R16" s="40">
        <f>SUM(SMALL(L16:Q25,{1,2,3,4,5,6}))</f>
        <v>11</v>
      </c>
      <c r="S16" s="43">
        <f>K16+R16</f>
        <v>48</v>
      </c>
      <c r="T16" s="31">
        <f>RANK(S16,S:S,1)</f>
        <v>1</v>
      </c>
    </row>
    <row r="17" spans="1:20" ht="15" customHeight="1" outlineLevel="1">
      <c r="A17" s="47"/>
      <c r="B17" s="38"/>
      <c r="C17" s="18">
        <f t="shared" si="0"/>
        <v>2</v>
      </c>
      <c r="D17" s="19" t="s">
        <v>1</v>
      </c>
      <c r="E17" s="2">
        <v>9</v>
      </c>
      <c r="F17" s="2">
        <v>2</v>
      </c>
      <c r="G17" s="2">
        <v>2</v>
      </c>
      <c r="H17" s="2"/>
      <c r="I17" s="23">
        <f t="array" ref="I17">IFERROR(INDEX('Старшие девушки'!$H$6:$H$25,SMALL(IF(D17='Старшие девушки'!C$6:C$25,ROW('Старшие девушки'!H$6:H$25)-5,""),C17)),"")</f>
        <v>2</v>
      </c>
      <c r="J17" s="2"/>
      <c r="K17" s="38"/>
      <c r="L17" s="2">
        <v>1</v>
      </c>
      <c r="M17" s="2">
        <v>5</v>
      </c>
      <c r="N17" s="2">
        <v>5</v>
      </c>
      <c r="O17" s="2">
        <v>6</v>
      </c>
      <c r="P17" s="2"/>
      <c r="Q17" s="2"/>
      <c r="R17" s="41"/>
      <c r="S17" s="44"/>
      <c r="T17" s="32"/>
    </row>
    <row r="18" spans="1:20" ht="15" customHeight="1" outlineLevel="1">
      <c r="A18" s="47"/>
      <c r="B18" s="38"/>
      <c r="C18" s="18">
        <f t="shared" si="0"/>
        <v>3</v>
      </c>
      <c r="D18" s="19" t="s">
        <v>1</v>
      </c>
      <c r="E18" s="2"/>
      <c r="F18" s="2"/>
      <c r="G18" s="2"/>
      <c r="H18" s="2"/>
      <c r="I18" s="23">
        <f t="array" ref="I18">IFERROR(INDEX('Старшие девушки'!$H$6:$H$25,SMALL(IF(D18='Старшие девушки'!C$6:C$25,ROW('Старшие девушки'!H$6:H$25)-5,""),C18)),"")</f>
        <v>11</v>
      </c>
      <c r="J18" s="2"/>
      <c r="K18" s="38"/>
      <c r="L18" s="2"/>
      <c r="M18" s="2"/>
      <c r="N18" s="2"/>
      <c r="O18" s="2"/>
      <c r="P18" s="2"/>
      <c r="Q18" s="2"/>
      <c r="R18" s="41"/>
      <c r="S18" s="44"/>
      <c r="T18" s="32"/>
    </row>
    <row r="19" spans="1:20" ht="15" customHeight="1" outlineLevel="1">
      <c r="A19" s="47"/>
      <c r="B19" s="38"/>
      <c r="C19" s="18">
        <f t="shared" si="0"/>
        <v>4</v>
      </c>
      <c r="D19" s="19" t="s">
        <v>1</v>
      </c>
      <c r="E19" s="2"/>
      <c r="F19" s="2"/>
      <c r="G19" s="2"/>
      <c r="H19" s="2"/>
      <c r="I19" s="23">
        <f t="array" ref="I19">IFERROR(INDEX('Старшие девушки'!$H$6:$H$25,SMALL(IF(D19='Старшие девушки'!C$6:C$25,ROW('Старшие девушки'!H$6:H$25)-5,""),C19)),"")</f>
        <v>12</v>
      </c>
      <c r="J19" s="2"/>
      <c r="K19" s="38"/>
      <c r="L19" s="2"/>
      <c r="M19" s="2"/>
      <c r="N19" s="2"/>
      <c r="O19" s="2"/>
      <c r="P19" s="2"/>
      <c r="Q19" s="2"/>
      <c r="R19" s="41"/>
      <c r="S19" s="44"/>
      <c r="T19" s="32"/>
    </row>
    <row r="20" spans="1:20" ht="15" customHeight="1" outlineLevel="1">
      <c r="A20" s="47"/>
      <c r="B20" s="38"/>
      <c r="C20" s="18">
        <f t="shared" si="0"/>
        <v>5</v>
      </c>
      <c r="D20" s="19" t="s">
        <v>1</v>
      </c>
      <c r="E20" s="2"/>
      <c r="F20" s="2"/>
      <c r="G20" s="2"/>
      <c r="H20" s="2"/>
      <c r="I20" s="23" t="str">
        <f t="array" ref="I20">IFERROR(INDEX('Старшие девушки'!$H$6:$H$25,SMALL(IF(D20='Старшие девушки'!C$6:C$25,ROW('Старшие девушки'!H$6:H$25)-5,""),C20)),"")</f>
        <v/>
      </c>
      <c r="J20" s="2"/>
      <c r="K20" s="38"/>
      <c r="L20" s="2"/>
      <c r="M20" s="2"/>
      <c r="N20" s="2"/>
      <c r="O20" s="2"/>
      <c r="P20" s="2"/>
      <c r="Q20" s="2"/>
      <c r="R20" s="41"/>
      <c r="S20" s="44"/>
      <c r="T20" s="32"/>
    </row>
    <row r="21" spans="1:20" ht="15" customHeight="1" outlineLevel="1">
      <c r="A21" s="47"/>
      <c r="B21" s="38"/>
      <c r="C21" s="18">
        <f t="shared" si="0"/>
        <v>6</v>
      </c>
      <c r="D21" s="19" t="s">
        <v>1</v>
      </c>
      <c r="E21" s="2"/>
      <c r="F21" s="2"/>
      <c r="G21" s="2"/>
      <c r="H21" s="2"/>
      <c r="I21" s="23" t="str">
        <f t="array" ref="I21">IFERROR(INDEX('Старшие девушки'!$H$6:$H$25,SMALL(IF(D21='Старшие девушки'!C$6:C$25,ROW('Старшие девушки'!H$6:H$25)-5,""),C21)),"")</f>
        <v/>
      </c>
      <c r="J21" s="2"/>
      <c r="K21" s="38"/>
      <c r="L21" s="2"/>
      <c r="M21" s="2"/>
      <c r="N21" s="2"/>
      <c r="O21" s="2"/>
      <c r="P21" s="2"/>
      <c r="Q21" s="2"/>
      <c r="R21" s="41"/>
      <c r="S21" s="44"/>
      <c r="T21" s="32"/>
    </row>
    <row r="22" spans="1:20" ht="15" customHeight="1" outlineLevel="1">
      <c r="A22" s="47"/>
      <c r="B22" s="38"/>
      <c r="C22" s="18">
        <f t="shared" si="0"/>
        <v>7</v>
      </c>
      <c r="D22" s="19" t="s">
        <v>1</v>
      </c>
      <c r="E22" s="2"/>
      <c r="F22" s="2"/>
      <c r="G22" s="2"/>
      <c r="H22" s="2"/>
      <c r="I22" s="23" t="str">
        <f t="array" ref="I22">IFERROR(INDEX('Старшие девушки'!$H$6:$H$25,SMALL(IF(D22='Старшие девушки'!C$6:C$25,ROW('Старшие девушки'!H$6:H$25)-5,""),C22)),"")</f>
        <v/>
      </c>
      <c r="J22" s="2"/>
      <c r="K22" s="38"/>
      <c r="L22" s="2"/>
      <c r="M22" s="2"/>
      <c r="N22" s="2"/>
      <c r="O22" s="2"/>
      <c r="P22" s="2"/>
      <c r="Q22" s="2"/>
      <c r="R22" s="41"/>
      <c r="S22" s="44"/>
      <c r="T22" s="32"/>
    </row>
    <row r="23" spans="1:20" ht="15" customHeight="1" outlineLevel="1">
      <c r="A23" s="47"/>
      <c r="B23" s="38"/>
      <c r="C23" s="18">
        <f t="shared" si="0"/>
        <v>8</v>
      </c>
      <c r="D23" s="19" t="s">
        <v>1</v>
      </c>
      <c r="E23" s="2"/>
      <c r="F23" s="2"/>
      <c r="G23" s="2"/>
      <c r="H23" s="2"/>
      <c r="I23" s="23" t="str">
        <f t="array" ref="I23">IFERROR(INDEX('Старшие девушки'!$H$6:$H$25,SMALL(IF(D23='Старшие девушки'!C$6:C$25,ROW('Старшие девушки'!H$6:H$25)-5,""),C23)),"")</f>
        <v/>
      </c>
      <c r="J23" s="2"/>
      <c r="K23" s="38"/>
      <c r="L23" s="2"/>
      <c r="M23" s="2"/>
      <c r="N23" s="2"/>
      <c r="O23" s="2"/>
      <c r="P23" s="2"/>
      <c r="Q23" s="2"/>
      <c r="R23" s="41"/>
      <c r="S23" s="44"/>
      <c r="T23" s="32"/>
    </row>
    <row r="24" spans="1:20" ht="15" customHeight="1" outlineLevel="1">
      <c r="A24" s="47"/>
      <c r="B24" s="38"/>
      <c r="C24" s="18">
        <f t="shared" si="0"/>
        <v>9</v>
      </c>
      <c r="D24" s="19" t="s">
        <v>1</v>
      </c>
      <c r="E24" s="2"/>
      <c r="F24" s="2"/>
      <c r="G24" s="2"/>
      <c r="H24" s="2"/>
      <c r="I24" s="23" t="str">
        <f t="array" ref="I24">IFERROR(INDEX('Старшие девушки'!$H$6:$H$25,SMALL(IF(D24='Старшие девушки'!C$6:C$25,ROW('Старшие девушки'!H$6:H$25)-5,""),C24)),"")</f>
        <v/>
      </c>
      <c r="J24" s="2"/>
      <c r="K24" s="38"/>
      <c r="L24" s="2"/>
      <c r="M24" s="2"/>
      <c r="N24" s="2"/>
      <c r="O24" s="2"/>
      <c r="P24" s="2"/>
      <c r="Q24" s="2"/>
      <c r="R24" s="41"/>
      <c r="S24" s="44"/>
      <c r="T24" s="32"/>
    </row>
    <row r="25" spans="1:20" ht="15" customHeight="1" outlineLevel="1" collapsed="1">
      <c r="A25" s="48"/>
      <c r="B25" s="39"/>
      <c r="C25" s="18">
        <f t="shared" si="0"/>
        <v>10</v>
      </c>
      <c r="D25" s="19" t="s">
        <v>1</v>
      </c>
      <c r="E25" s="2"/>
      <c r="F25" s="2"/>
      <c r="G25" s="2"/>
      <c r="H25" s="2"/>
      <c r="I25" s="23" t="str">
        <f t="array" ref="I25">IFERROR(INDEX('Старшие девушки'!$H$6:$H$25,SMALL(IF(D25='Старшие девушки'!C$6:C$25,ROW('Старшие девушки'!H$6:H$25)-5,""),C25)),"")</f>
        <v/>
      </c>
      <c r="J25" s="2"/>
      <c r="K25" s="39"/>
      <c r="L25" s="2"/>
      <c r="M25" s="2"/>
      <c r="N25" s="2"/>
      <c r="O25" s="2"/>
      <c r="P25" s="2"/>
      <c r="Q25" s="2"/>
      <c r="R25" s="42"/>
      <c r="S25" s="45"/>
      <c r="T25" s="33"/>
    </row>
    <row r="26" spans="1:20" ht="15" customHeight="1">
      <c r="A26" s="46">
        <v>3</v>
      </c>
      <c r="B26" s="37" t="s">
        <v>21</v>
      </c>
      <c r="C26" s="18">
        <f t="shared" si="0"/>
        <v>1</v>
      </c>
      <c r="D26" s="19" t="s">
        <v>21</v>
      </c>
      <c r="E26" s="2">
        <v>11</v>
      </c>
      <c r="F26" s="2">
        <v>5</v>
      </c>
      <c r="G26" s="2">
        <v>8</v>
      </c>
      <c r="H26" s="2">
        <v>4</v>
      </c>
      <c r="I26" s="23">
        <f t="array" ref="I26">IFERROR(INDEX('Старшие девушки'!$H$6:$H$25,SMALL(IF(D26='Старшие девушки'!C$6:C$25,ROW('Старшие девушки'!H$6:H$25)-5,""),C26)),"")</f>
        <v>3</v>
      </c>
      <c r="J26" s="2"/>
      <c r="K26" s="37">
        <f>SUM(SMALL(E26:J35,{1,2,3,4,5,6,7,8,9,10}))</f>
        <v>83</v>
      </c>
      <c r="L26" s="2">
        <v>100</v>
      </c>
      <c r="M26" s="2">
        <v>100</v>
      </c>
      <c r="N26" s="2">
        <v>100</v>
      </c>
      <c r="O26" s="2">
        <v>100</v>
      </c>
      <c r="P26" s="2">
        <v>100</v>
      </c>
      <c r="Q26" s="2">
        <v>100</v>
      </c>
      <c r="R26" s="40">
        <f>SUM(SMALL(L26:Q35,{1,2,3,4,5,6}))</f>
        <v>600</v>
      </c>
      <c r="S26" s="43">
        <f>K26+R26</f>
        <v>683</v>
      </c>
      <c r="T26" s="31">
        <f>RANK(S26,S:S,1)</f>
        <v>5</v>
      </c>
    </row>
    <row r="27" spans="1:20" ht="15" customHeight="1" outlineLevel="1">
      <c r="A27" s="47"/>
      <c r="B27" s="38"/>
      <c r="C27" s="18">
        <f t="shared" si="0"/>
        <v>2</v>
      </c>
      <c r="D27" s="19" t="s">
        <v>21</v>
      </c>
      <c r="E27" s="2">
        <v>16</v>
      </c>
      <c r="F27" s="2">
        <v>6</v>
      </c>
      <c r="G27" s="2">
        <v>11</v>
      </c>
      <c r="H27" s="2">
        <v>6</v>
      </c>
      <c r="I27" s="23">
        <f t="array" ref="I27">IFERROR(INDEX('Старшие девушки'!$H$6:$H$25,SMALL(IF(D27='Старшие девушки'!C$6:C$25,ROW('Старшие девушки'!H$6:H$25)-5,""),C27)),"")</f>
        <v>13</v>
      </c>
      <c r="J27" s="2"/>
      <c r="K27" s="38"/>
      <c r="L27" s="2"/>
      <c r="M27" s="2"/>
      <c r="N27" s="2"/>
      <c r="O27" s="2"/>
      <c r="P27" s="2"/>
      <c r="Q27" s="2"/>
      <c r="R27" s="41"/>
      <c r="S27" s="44"/>
      <c r="T27" s="32"/>
    </row>
    <row r="28" spans="1:20" ht="15" customHeight="1" outlineLevel="1">
      <c r="A28" s="47"/>
      <c r="B28" s="38"/>
      <c r="C28" s="18">
        <f t="shared" si="0"/>
        <v>3</v>
      </c>
      <c r="D28" s="19" t="s">
        <v>21</v>
      </c>
      <c r="E28" s="2"/>
      <c r="F28" s="2"/>
      <c r="G28" s="2"/>
      <c r="H28" s="2"/>
      <c r="I28" s="23" t="str">
        <f t="array" ref="I28">IFERROR(INDEX('Старшие девушки'!$H$6:$H$25,SMALL(IF(D28='Старшие девушки'!C$6:C$25,ROW('Старшие девушки'!H$6:H$25)-5,""),C28)),"")</f>
        <v/>
      </c>
      <c r="J28" s="2"/>
      <c r="K28" s="38"/>
      <c r="L28" s="2"/>
      <c r="M28" s="2"/>
      <c r="N28" s="2"/>
      <c r="O28" s="2"/>
      <c r="P28" s="2"/>
      <c r="Q28" s="2"/>
      <c r="R28" s="41"/>
      <c r="S28" s="44"/>
      <c r="T28" s="32"/>
    </row>
    <row r="29" spans="1:20" ht="15" customHeight="1" outlineLevel="1">
      <c r="A29" s="47"/>
      <c r="B29" s="38"/>
      <c r="C29" s="18">
        <f t="shared" si="0"/>
        <v>4</v>
      </c>
      <c r="D29" s="19" t="s">
        <v>21</v>
      </c>
      <c r="E29" s="2"/>
      <c r="F29" s="2"/>
      <c r="G29" s="2"/>
      <c r="H29" s="2"/>
      <c r="I29" s="23" t="str">
        <f t="array" ref="I29">IFERROR(INDEX('Старшие девушки'!$H$6:$H$25,SMALL(IF(D29='Старшие девушки'!C$6:C$25,ROW('Старшие девушки'!H$6:H$25)-5,""),C29)),"")</f>
        <v/>
      </c>
      <c r="J29" s="2"/>
      <c r="K29" s="38"/>
      <c r="L29" s="2"/>
      <c r="M29" s="2"/>
      <c r="N29" s="2"/>
      <c r="O29" s="2"/>
      <c r="P29" s="2"/>
      <c r="Q29" s="2"/>
      <c r="R29" s="41"/>
      <c r="S29" s="44"/>
      <c r="T29" s="32"/>
    </row>
    <row r="30" spans="1:20" ht="15" customHeight="1" outlineLevel="1">
      <c r="A30" s="47"/>
      <c r="B30" s="38"/>
      <c r="C30" s="18">
        <f t="shared" si="0"/>
        <v>5</v>
      </c>
      <c r="D30" s="19" t="s">
        <v>21</v>
      </c>
      <c r="E30" s="2"/>
      <c r="F30" s="2"/>
      <c r="G30" s="2"/>
      <c r="H30" s="2"/>
      <c r="I30" s="23" t="str">
        <f t="array" ref="I30">IFERROR(INDEX('Старшие девушки'!$H$6:$H$25,SMALL(IF(D30='Старшие девушки'!C$6:C$25,ROW('Старшие девушки'!H$6:H$25)-5,""),C30)),"")</f>
        <v/>
      </c>
      <c r="J30" s="2"/>
      <c r="K30" s="38"/>
      <c r="L30" s="2"/>
      <c r="M30" s="2"/>
      <c r="N30" s="2"/>
      <c r="O30" s="2"/>
      <c r="P30" s="2"/>
      <c r="Q30" s="2"/>
      <c r="R30" s="41"/>
      <c r="S30" s="44"/>
      <c r="T30" s="32"/>
    </row>
    <row r="31" spans="1:20" ht="15" customHeight="1" outlineLevel="1">
      <c r="A31" s="47"/>
      <c r="B31" s="38"/>
      <c r="C31" s="18">
        <f t="shared" si="0"/>
        <v>6</v>
      </c>
      <c r="D31" s="19" t="s">
        <v>21</v>
      </c>
      <c r="E31" s="2"/>
      <c r="F31" s="2"/>
      <c r="G31" s="2"/>
      <c r="H31" s="2"/>
      <c r="I31" s="23" t="str">
        <f t="array" ref="I31">IFERROR(INDEX('Старшие девушки'!$H$6:$H$25,SMALL(IF(D31='Старшие девушки'!C$6:C$25,ROW('Старшие девушки'!H$6:H$25)-5,""),C31)),"")</f>
        <v/>
      </c>
      <c r="J31" s="2"/>
      <c r="K31" s="38"/>
      <c r="L31" s="2"/>
      <c r="M31" s="2"/>
      <c r="N31" s="2"/>
      <c r="O31" s="2"/>
      <c r="P31" s="2"/>
      <c r="Q31" s="2"/>
      <c r="R31" s="41"/>
      <c r="S31" s="44"/>
      <c r="T31" s="32"/>
    </row>
    <row r="32" spans="1:20" ht="15" customHeight="1" outlineLevel="1">
      <c r="A32" s="47"/>
      <c r="B32" s="38"/>
      <c r="C32" s="18">
        <f t="shared" si="0"/>
        <v>7</v>
      </c>
      <c r="D32" s="19" t="s">
        <v>21</v>
      </c>
      <c r="E32" s="2"/>
      <c r="F32" s="2"/>
      <c r="G32" s="2"/>
      <c r="H32" s="2"/>
      <c r="I32" s="23" t="str">
        <f t="array" ref="I32">IFERROR(INDEX('Старшие девушки'!$H$6:$H$25,SMALL(IF(D32='Старшие девушки'!C$6:C$25,ROW('Старшие девушки'!H$6:H$25)-5,""),C32)),"")</f>
        <v/>
      </c>
      <c r="J32" s="2"/>
      <c r="K32" s="38"/>
      <c r="L32" s="2"/>
      <c r="M32" s="2"/>
      <c r="N32" s="2"/>
      <c r="O32" s="2"/>
      <c r="P32" s="2"/>
      <c r="Q32" s="2"/>
      <c r="R32" s="41"/>
      <c r="S32" s="44"/>
      <c r="T32" s="32"/>
    </row>
    <row r="33" spans="1:20" ht="15" customHeight="1" outlineLevel="1">
      <c r="A33" s="47"/>
      <c r="B33" s="38"/>
      <c r="C33" s="18">
        <f t="shared" si="0"/>
        <v>8</v>
      </c>
      <c r="D33" s="19" t="s">
        <v>21</v>
      </c>
      <c r="E33" s="2"/>
      <c r="F33" s="2"/>
      <c r="G33" s="2"/>
      <c r="H33" s="2"/>
      <c r="I33" s="23" t="str">
        <f t="array" ref="I33">IFERROR(INDEX('Старшие девушки'!$H$6:$H$25,SMALL(IF(D33='Старшие девушки'!C$6:C$25,ROW('Старшие девушки'!H$6:H$25)-5,""),C33)),"")</f>
        <v/>
      </c>
      <c r="J33" s="2"/>
      <c r="K33" s="38"/>
      <c r="L33" s="2"/>
      <c r="M33" s="2"/>
      <c r="N33" s="2"/>
      <c r="O33" s="2"/>
      <c r="P33" s="2"/>
      <c r="Q33" s="2"/>
      <c r="R33" s="41"/>
      <c r="S33" s="44"/>
      <c r="T33" s="32"/>
    </row>
    <row r="34" spans="1:20" ht="15" customHeight="1" outlineLevel="1">
      <c r="A34" s="47"/>
      <c r="B34" s="38"/>
      <c r="C34" s="18">
        <f t="shared" si="0"/>
        <v>9</v>
      </c>
      <c r="D34" s="19" t="s">
        <v>21</v>
      </c>
      <c r="E34" s="2"/>
      <c r="F34" s="2"/>
      <c r="G34" s="2"/>
      <c r="H34" s="2"/>
      <c r="I34" s="23" t="str">
        <f t="array" ref="I34">IFERROR(INDEX('Старшие девушки'!$H$6:$H$25,SMALL(IF(D34='Старшие девушки'!C$6:C$25,ROW('Старшие девушки'!H$6:H$25)-5,""),C34)),"")</f>
        <v/>
      </c>
      <c r="J34" s="2"/>
      <c r="K34" s="38"/>
      <c r="L34" s="2"/>
      <c r="M34" s="2"/>
      <c r="N34" s="2"/>
      <c r="O34" s="2"/>
      <c r="P34" s="2"/>
      <c r="Q34" s="2"/>
      <c r="R34" s="41"/>
      <c r="S34" s="44"/>
      <c r="T34" s="32"/>
    </row>
    <row r="35" spans="1:20" ht="15" customHeight="1" outlineLevel="1" collapsed="1">
      <c r="A35" s="48"/>
      <c r="B35" s="39"/>
      <c r="C35" s="18">
        <f t="shared" si="0"/>
        <v>10</v>
      </c>
      <c r="D35" s="19" t="s">
        <v>21</v>
      </c>
      <c r="E35" s="2"/>
      <c r="F35" s="2"/>
      <c r="G35" s="2"/>
      <c r="H35" s="2"/>
      <c r="I35" s="23" t="str">
        <f t="array" ref="I35">IFERROR(INDEX('Старшие девушки'!$H$6:$H$25,SMALL(IF(D35='Старшие девушки'!C$6:C$25,ROW('Старшие девушки'!H$6:H$25)-5,""),C35)),"")</f>
        <v/>
      </c>
      <c r="J35" s="2"/>
      <c r="K35" s="39"/>
      <c r="L35" s="2"/>
      <c r="M35" s="2"/>
      <c r="N35" s="2"/>
      <c r="O35" s="2"/>
      <c r="P35" s="2"/>
      <c r="Q35" s="2"/>
      <c r="R35" s="42"/>
      <c r="S35" s="45"/>
      <c r="T35" s="33"/>
    </row>
    <row r="36" spans="1:20" ht="15" customHeight="1">
      <c r="A36" s="46">
        <v>4</v>
      </c>
      <c r="B36" s="37" t="s">
        <v>4</v>
      </c>
      <c r="C36" s="18">
        <f t="shared" si="0"/>
        <v>1</v>
      </c>
      <c r="D36" s="19" t="s">
        <v>4</v>
      </c>
      <c r="E36" s="2">
        <v>8</v>
      </c>
      <c r="F36" s="2">
        <v>4</v>
      </c>
      <c r="G36" s="2">
        <v>3</v>
      </c>
      <c r="H36" s="2">
        <v>5</v>
      </c>
      <c r="I36" s="23">
        <f t="array" ref="I36">IFERROR(INDEX('Старшие девушки'!$H$6:$H$25,SMALL(IF(D36='Старшие девушки'!C$6:C$25,ROW('Старшие девушки'!H$6:H$25)-5,""),C36)),"")</f>
        <v>8</v>
      </c>
      <c r="J36" s="2"/>
      <c r="K36" s="37">
        <f>SUM(SMALL(E36:J45,{1,2,3,4,5,6,7,8,9,10}))</f>
        <v>82</v>
      </c>
      <c r="L36" s="2">
        <v>100</v>
      </c>
      <c r="M36" s="2">
        <v>100</v>
      </c>
      <c r="N36" s="2">
        <v>100</v>
      </c>
      <c r="O36" s="2">
        <v>100</v>
      </c>
      <c r="P36" s="2">
        <v>100</v>
      </c>
      <c r="Q36" s="2">
        <v>100</v>
      </c>
      <c r="R36" s="40">
        <f>SUM(SMALL(L36:Q45,{1,2,3,4,5,6}))</f>
        <v>600</v>
      </c>
      <c r="S36" s="43">
        <f>K36+R36</f>
        <v>682</v>
      </c>
      <c r="T36" s="31">
        <f>RANK(S36,S:S,1)</f>
        <v>4</v>
      </c>
    </row>
    <row r="37" spans="1:20" ht="15" customHeight="1" outlineLevel="1">
      <c r="A37" s="47"/>
      <c r="B37" s="38"/>
      <c r="C37" s="18">
        <f t="shared" si="0"/>
        <v>2</v>
      </c>
      <c r="D37" s="19" t="s">
        <v>4</v>
      </c>
      <c r="E37" s="2">
        <v>10</v>
      </c>
      <c r="F37" s="2">
        <v>8</v>
      </c>
      <c r="G37" s="2">
        <v>5</v>
      </c>
      <c r="H37" s="2">
        <v>13</v>
      </c>
      <c r="I37" s="23">
        <f t="array" ref="I37">IFERROR(INDEX('Старшие девушки'!$H$6:$H$25,SMALL(IF(D37='Старшие девушки'!C$6:C$25,ROW('Старшие девушки'!H$6:H$25)-5,""),C37)),"")</f>
        <v>18</v>
      </c>
      <c r="J37" s="2"/>
      <c r="K37" s="38"/>
      <c r="L37" s="2"/>
      <c r="M37" s="2"/>
      <c r="N37" s="2"/>
      <c r="O37" s="2"/>
      <c r="P37" s="2"/>
      <c r="Q37" s="2"/>
      <c r="R37" s="41"/>
      <c r="S37" s="44"/>
      <c r="T37" s="32"/>
    </row>
    <row r="38" spans="1:20" ht="15" customHeight="1" outlineLevel="1">
      <c r="A38" s="47"/>
      <c r="B38" s="38"/>
      <c r="C38" s="18">
        <f t="shared" si="0"/>
        <v>3</v>
      </c>
      <c r="D38" s="19" t="s">
        <v>4</v>
      </c>
      <c r="E38" s="2"/>
      <c r="F38" s="2"/>
      <c r="G38" s="2"/>
      <c r="H38" s="2"/>
      <c r="I38" s="23" t="str">
        <f t="array" ref="I38">IFERROR(INDEX('Старшие девушки'!$H$6:$H$25,SMALL(IF(D38='Старшие девушки'!C$6:C$25,ROW('Старшие девушки'!H$6:H$25)-5,""),C38)),"")</f>
        <v/>
      </c>
      <c r="J38" s="2"/>
      <c r="K38" s="38"/>
      <c r="L38" s="2"/>
      <c r="M38" s="2"/>
      <c r="N38" s="2"/>
      <c r="O38" s="2"/>
      <c r="P38" s="2"/>
      <c r="Q38" s="2"/>
      <c r="R38" s="41"/>
      <c r="S38" s="44"/>
      <c r="T38" s="32"/>
    </row>
    <row r="39" spans="1:20" ht="15" customHeight="1" outlineLevel="1">
      <c r="A39" s="47"/>
      <c r="B39" s="38"/>
      <c r="C39" s="18">
        <f t="shared" si="0"/>
        <v>4</v>
      </c>
      <c r="D39" s="19" t="s">
        <v>4</v>
      </c>
      <c r="E39" s="2"/>
      <c r="F39" s="2"/>
      <c r="G39" s="2"/>
      <c r="H39" s="2"/>
      <c r="I39" s="23" t="str">
        <f t="array" ref="I39">IFERROR(INDEX('Старшие девушки'!$H$6:$H$25,SMALL(IF(D39='Старшие девушки'!C$6:C$25,ROW('Старшие девушки'!H$6:H$25)-5,""),C39)),"")</f>
        <v/>
      </c>
      <c r="J39" s="2"/>
      <c r="K39" s="38"/>
      <c r="L39" s="2"/>
      <c r="M39" s="2"/>
      <c r="N39" s="2"/>
      <c r="O39" s="2"/>
      <c r="P39" s="2"/>
      <c r="Q39" s="2"/>
      <c r="R39" s="41"/>
      <c r="S39" s="44"/>
      <c r="T39" s="32"/>
    </row>
    <row r="40" spans="1:20" ht="15" customHeight="1" outlineLevel="1">
      <c r="A40" s="47"/>
      <c r="B40" s="38"/>
      <c r="C40" s="18">
        <f t="shared" si="0"/>
        <v>5</v>
      </c>
      <c r="D40" s="19" t="s">
        <v>4</v>
      </c>
      <c r="E40" s="2"/>
      <c r="F40" s="2"/>
      <c r="G40" s="2"/>
      <c r="H40" s="2"/>
      <c r="I40" s="23" t="str">
        <f t="array" ref="I40">IFERROR(INDEX('Старшие девушки'!$H$6:$H$25,SMALL(IF(D40='Старшие девушки'!C$6:C$25,ROW('Старшие девушки'!H$6:H$25)-5,""),C40)),"")</f>
        <v/>
      </c>
      <c r="J40" s="2"/>
      <c r="K40" s="38"/>
      <c r="L40" s="2"/>
      <c r="M40" s="2"/>
      <c r="N40" s="2"/>
      <c r="O40" s="2"/>
      <c r="P40" s="2"/>
      <c r="Q40" s="2"/>
      <c r="R40" s="41"/>
      <c r="S40" s="44"/>
      <c r="T40" s="32"/>
    </row>
    <row r="41" spans="1:20" ht="15" customHeight="1" outlineLevel="1">
      <c r="A41" s="47"/>
      <c r="B41" s="38"/>
      <c r="C41" s="18">
        <f t="shared" si="0"/>
        <v>6</v>
      </c>
      <c r="D41" s="19" t="s">
        <v>4</v>
      </c>
      <c r="E41" s="2"/>
      <c r="F41" s="2"/>
      <c r="G41" s="2"/>
      <c r="H41" s="2"/>
      <c r="I41" s="23" t="str">
        <f t="array" ref="I41">IFERROR(INDEX('Старшие девушки'!$H$6:$H$25,SMALL(IF(D41='Старшие девушки'!C$6:C$25,ROW('Старшие девушки'!H$6:H$25)-5,""),C41)),"")</f>
        <v/>
      </c>
      <c r="J41" s="2"/>
      <c r="K41" s="38"/>
      <c r="L41" s="2"/>
      <c r="M41" s="2"/>
      <c r="N41" s="2"/>
      <c r="O41" s="2"/>
      <c r="P41" s="2"/>
      <c r="Q41" s="2"/>
      <c r="R41" s="41"/>
      <c r="S41" s="44"/>
      <c r="T41" s="32"/>
    </row>
    <row r="42" spans="1:20" ht="15" customHeight="1" outlineLevel="1">
      <c r="A42" s="47"/>
      <c r="B42" s="38"/>
      <c r="C42" s="18">
        <f t="shared" si="0"/>
        <v>7</v>
      </c>
      <c r="D42" s="19" t="s">
        <v>4</v>
      </c>
      <c r="E42" s="2"/>
      <c r="F42" s="2"/>
      <c r="G42" s="2"/>
      <c r="H42" s="2"/>
      <c r="I42" s="23" t="str">
        <f t="array" ref="I42">IFERROR(INDEX('Старшие девушки'!$H$6:$H$25,SMALL(IF(D42='Старшие девушки'!C$6:C$25,ROW('Старшие девушки'!H$6:H$25)-5,""),C42)),"")</f>
        <v/>
      </c>
      <c r="J42" s="2"/>
      <c r="K42" s="38"/>
      <c r="L42" s="2"/>
      <c r="M42" s="2"/>
      <c r="N42" s="2"/>
      <c r="O42" s="2"/>
      <c r="P42" s="2"/>
      <c r="Q42" s="2"/>
      <c r="R42" s="41"/>
      <c r="S42" s="44"/>
      <c r="T42" s="32"/>
    </row>
    <row r="43" spans="1:20" ht="15" customHeight="1" outlineLevel="1">
      <c r="A43" s="47"/>
      <c r="B43" s="38"/>
      <c r="C43" s="18">
        <f t="shared" si="0"/>
        <v>8</v>
      </c>
      <c r="D43" s="19" t="s">
        <v>4</v>
      </c>
      <c r="E43" s="2"/>
      <c r="F43" s="2"/>
      <c r="G43" s="2"/>
      <c r="H43" s="2"/>
      <c r="I43" s="23" t="str">
        <f t="array" ref="I43">IFERROR(INDEX('Старшие девушки'!$H$6:$H$25,SMALL(IF(D43='Старшие девушки'!C$6:C$25,ROW('Старшие девушки'!H$6:H$25)-5,""),C43)),"")</f>
        <v/>
      </c>
      <c r="J43" s="2"/>
      <c r="K43" s="38"/>
      <c r="L43" s="2"/>
      <c r="M43" s="2"/>
      <c r="N43" s="2"/>
      <c r="O43" s="2"/>
      <c r="P43" s="2"/>
      <c r="Q43" s="2"/>
      <c r="R43" s="41"/>
      <c r="S43" s="44"/>
      <c r="T43" s="32"/>
    </row>
    <row r="44" spans="1:20" ht="15" customHeight="1" outlineLevel="1">
      <c r="A44" s="47"/>
      <c r="B44" s="38"/>
      <c r="C44" s="18">
        <f t="shared" si="0"/>
        <v>9</v>
      </c>
      <c r="D44" s="19" t="s">
        <v>4</v>
      </c>
      <c r="E44" s="2"/>
      <c r="F44" s="2"/>
      <c r="G44" s="2"/>
      <c r="H44" s="2"/>
      <c r="I44" s="23" t="str">
        <f t="array" ref="I44">IFERROR(INDEX('Старшие девушки'!$H$6:$H$25,SMALL(IF(D44='Старшие девушки'!C$6:C$25,ROW('Старшие девушки'!H$6:H$25)-5,""),C44)),"")</f>
        <v/>
      </c>
      <c r="J44" s="2"/>
      <c r="K44" s="38"/>
      <c r="L44" s="2"/>
      <c r="M44" s="2"/>
      <c r="N44" s="2"/>
      <c r="O44" s="2"/>
      <c r="P44" s="2"/>
      <c r="Q44" s="2"/>
      <c r="R44" s="41"/>
      <c r="S44" s="44"/>
      <c r="T44" s="32"/>
    </row>
    <row r="45" spans="1:20" ht="15" customHeight="1" outlineLevel="1">
      <c r="A45" s="48"/>
      <c r="B45" s="39"/>
      <c r="C45" s="18">
        <f t="shared" si="0"/>
        <v>10</v>
      </c>
      <c r="D45" s="19" t="s">
        <v>4</v>
      </c>
      <c r="E45" s="2"/>
      <c r="F45" s="2"/>
      <c r="G45" s="2"/>
      <c r="H45" s="2"/>
      <c r="I45" s="23" t="str">
        <f t="array" ref="I45">IFERROR(INDEX('Старшие девушки'!$H$6:$H$25,SMALL(IF(D45='Старшие девушки'!C$6:C$25,ROW('Старшие девушки'!H$6:H$25)-5,""),C45)),"")</f>
        <v/>
      </c>
      <c r="J45" s="2"/>
      <c r="K45" s="39"/>
      <c r="L45" s="2"/>
      <c r="M45" s="2"/>
      <c r="N45" s="2"/>
      <c r="O45" s="2"/>
      <c r="P45" s="2"/>
      <c r="Q45" s="2"/>
      <c r="R45" s="42"/>
      <c r="S45" s="45"/>
      <c r="T45" s="33"/>
    </row>
    <row r="46" spans="1:20" ht="15" customHeight="1">
      <c r="A46" s="49">
        <v>5</v>
      </c>
      <c r="B46" s="52" t="s">
        <v>20</v>
      </c>
      <c r="C46" s="18">
        <f t="shared" si="0"/>
        <v>1</v>
      </c>
      <c r="D46" s="20" t="s">
        <v>2</v>
      </c>
      <c r="E46" s="12">
        <v>1</v>
      </c>
      <c r="F46" s="2">
        <v>10</v>
      </c>
      <c r="G46" s="2">
        <v>6</v>
      </c>
      <c r="H46" s="2">
        <v>1</v>
      </c>
      <c r="I46" s="23">
        <f t="array" ref="I46">IFERROR(INDEX('Старшие девушки'!$H$6:$H$25,SMALL(IF(D46='Старшие девушки'!C$6:C$25,ROW('Старшие девушки'!H$6:H$25)-5,""),C46)),"")</f>
        <v>4</v>
      </c>
      <c r="J46" s="11"/>
      <c r="K46" s="37">
        <f>SUM(SMALL(E46:J55,{1,2,3,4,5,6,7,8,9,10}))</f>
        <v>49</v>
      </c>
      <c r="L46" s="2">
        <v>100</v>
      </c>
      <c r="M46" s="2">
        <v>100</v>
      </c>
      <c r="N46" s="2">
        <v>100</v>
      </c>
      <c r="O46" s="2">
        <v>100</v>
      </c>
      <c r="P46" s="2">
        <v>100</v>
      </c>
      <c r="Q46" s="2">
        <v>100</v>
      </c>
      <c r="R46" s="40">
        <f>SUM(SMALL(L46:Q55,{1,2,3,4,5,6}))</f>
        <v>600</v>
      </c>
      <c r="S46" s="43">
        <f>K46+R46</f>
        <v>649</v>
      </c>
      <c r="T46" s="31">
        <f>RANK(S46,S:S,1)</f>
        <v>3</v>
      </c>
    </row>
    <row r="47" spans="1:20" ht="15" customHeight="1" outlineLevel="1">
      <c r="A47" s="50"/>
      <c r="B47" s="53"/>
      <c r="C47" s="18">
        <f t="shared" si="0"/>
        <v>2</v>
      </c>
      <c r="D47" s="20" t="s">
        <v>2</v>
      </c>
      <c r="E47" s="2">
        <v>2</v>
      </c>
      <c r="F47" s="2">
        <v>13</v>
      </c>
      <c r="G47" s="2">
        <v>9</v>
      </c>
      <c r="H47" s="2">
        <v>3</v>
      </c>
      <c r="I47" s="23">
        <f t="array" ref="I47">IFERROR(INDEX('Старшие девушки'!$H$6:$H$25,SMALL(IF(D47='Старшие девушки'!C$6:C$25,ROW('Старшие девушки'!H$6:H$25)-5,""),C47)),"")</f>
        <v>6</v>
      </c>
      <c r="J47" s="2"/>
      <c r="K47" s="38"/>
      <c r="L47" s="2"/>
      <c r="M47" s="2"/>
      <c r="N47" s="2"/>
      <c r="O47" s="2"/>
      <c r="P47" s="2"/>
      <c r="Q47" s="2"/>
      <c r="R47" s="41"/>
      <c r="S47" s="44"/>
      <c r="T47" s="32"/>
    </row>
    <row r="48" spans="1:20" ht="15" customHeight="1" outlineLevel="1">
      <c r="A48" s="50"/>
      <c r="B48" s="53"/>
      <c r="C48" s="18">
        <f t="shared" si="0"/>
        <v>3</v>
      </c>
      <c r="D48" s="20" t="s">
        <v>2</v>
      </c>
      <c r="E48" s="2"/>
      <c r="F48" s="2"/>
      <c r="G48" s="2"/>
      <c r="H48" s="2"/>
      <c r="I48" s="23">
        <f t="array" ref="I48">IFERROR(INDEX('Старшие девушки'!$H$6:$H$25,SMALL(IF(D48='Старшие девушки'!C$6:C$25,ROW('Старшие девушки'!H$6:H$25)-5,""),C48)),"")</f>
        <v>7</v>
      </c>
      <c r="J48" s="11"/>
      <c r="K48" s="38"/>
      <c r="L48" s="2"/>
      <c r="M48" s="2"/>
      <c r="N48" s="2"/>
      <c r="O48" s="2"/>
      <c r="P48" s="2"/>
      <c r="Q48" s="2"/>
      <c r="R48" s="41"/>
      <c r="S48" s="44"/>
      <c r="T48" s="32"/>
    </row>
    <row r="49" spans="1:20" ht="15" customHeight="1" outlineLevel="1">
      <c r="A49" s="50"/>
      <c r="B49" s="53"/>
      <c r="C49" s="18">
        <f t="shared" si="0"/>
        <v>4</v>
      </c>
      <c r="D49" s="20" t="s">
        <v>2</v>
      </c>
      <c r="E49" s="2"/>
      <c r="F49" s="2"/>
      <c r="G49" s="2"/>
      <c r="H49" s="2"/>
      <c r="I49" s="23">
        <f t="array" ref="I49">IFERROR(INDEX('Старшие девушки'!$H$6:$H$25,SMALL(IF(D49='Старшие девушки'!C$6:C$25,ROW('Старшие девушки'!H$6:H$25)-5,""),C49)),"")</f>
        <v>14</v>
      </c>
      <c r="J49" s="11"/>
      <c r="K49" s="38"/>
      <c r="L49" s="2"/>
      <c r="M49" s="2"/>
      <c r="N49" s="2"/>
      <c r="O49" s="2"/>
      <c r="P49" s="2"/>
      <c r="Q49" s="2"/>
      <c r="R49" s="41"/>
      <c r="S49" s="44"/>
      <c r="T49" s="32"/>
    </row>
    <row r="50" spans="1:20" ht="15" customHeight="1" outlineLevel="1">
      <c r="A50" s="50"/>
      <c r="B50" s="53"/>
      <c r="C50" s="18">
        <f t="shared" si="0"/>
        <v>5</v>
      </c>
      <c r="D50" s="20" t="s">
        <v>2</v>
      </c>
      <c r="E50" s="2"/>
      <c r="F50" s="2"/>
      <c r="G50" s="2"/>
      <c r="H50" s="2"/>
      <c r="I50" s="23">
        <f t="array" ref="I50">IFERROR(INDEX('Старшие девушки'!$H$6:$H$25,SMALL(IF(D50='Старшие девушки'!C$6:C$25,ROW('Старшие девушки'!H$6:H$25)-5,""),C50)),"")</f>
        <v>16</v>
      </c>
      <c r="J50" s="11"/>
      <c r="K50" s="38"/>
      <c r="L50" s="2"/>
      <c r="M50" s="2"/>
      <c r="N50" s="2"/>
      <c r="O50" s="2"/>
      <c r="P50" s="2"/>
      <c r="Q50" s="2"/>
      <c r="R50" s="41"/>
      <c r="S50" s="44"/>
      <c r="T50" s="32"/>
    </row>
    <row r="51" spans="1:20" ht="15" customHeight="1" outlineLevel="1">
      <c r="A51" s="50"/>
      <c r="B51" s="53"/>
      <c r="C51" s="18">
        <f t="shared" si="0"/>
        <v>6</v>
      </c>
      <c r="D51" s="20" t="s">
        <v>2</v>
      </c>
      <c r="E51" s="2"/>
      <c r="F51" s="2"/>
      <c r="G51" s="2"/>
      <c r="H51" s="2"/>
      <c r="I51" s="23">
        <f t="array" ref="I51">IFERROR(INDEX('Старшие девушки'!$H$6:$H$25,SMALL(IF(D51='Старшие девушки'!C$6:C$25,ROW('Старшие девушки'!H$6:H$25)-5,""),C51)),"")</f>
        <v>17</v>
      </c>
      <c r="J51" s="11"/>
      <c r="K51" s="38"/>
      <c r="L51" s="2"/>
      <c r="M51" s="2"/>
      <c r="N51" s="2"/>
      <c r="O51" s="2"/>
      <c r="P51" s="2"/>
      <c r="Q51" s="2"/>
      <c r="R51" s="41"/>
      <c r="S51" s="44"/>
      <c r="T51" s="32"/>
    </row>
    <row r="52" spans="1:20" ht="15" customHeight="1" outlineLevel="1">
      <c r="A52" s="50"/>
      <c r="B52" s="53"/>
      <c r="C52" s="18">
        <f t="shared" si="0"/>
        <v>7</v>
      </c>
      <c r="D52" s="20" t="s">
        <v>2</v>
      </c>
      <c r="E52" s="2"/>
      <c r="F52" s="2"/>
      <c r="G52" s="2"/>
      <c r="H52" s="2"/>
      <c r="I52" s="23" t="str">
        <f t="array" ref="I52">IFERROR(INDEX('Старшие девушки'!$H$6:$H$25,SMALL(IF(D52='Старшие девушки'!C$6:C$25,ROW('Старшие девушки'!H$6:H$25)-5,""),C52)),"")</f>
        <v/>
      </c>
      <c r="J52" s="11"/>
      <c r="K52" s="38"/>
      <c r="L52" s="2"/>
      <c r="M52" s="2"/>
      <c r="N52" s="2"/>
      <c r="O52" s="2"/>
      <c r="P52" s="2"/>
      <c r="Q52" s="2"/>
      <c r="R52" s="41"/>
      <c r="S52" s="44"/>
      <c r="T52" s="32"/>
    </row>
    <row r="53" spans="1:20" ht="15" customHeight="1" outlineLevel="1">
      <c r="A53" s="50"/>
      <c r="B53" s="53"/>
      <c r="C53" s="18">
        <f t="shared" si="0"/>
        <v>8</v>
      </c>
      <c r="D53" s="20" t="s">
        <v>2</v>
      </c>
      <c r="E53" s="2"/>
      <c r="F53" s="2"/>
      <c r="G53" s="2"/>
      <c r="H53" s="2"/>
      <c r="I53" s="23" t="str">
        <f t="array" ref="I53">IFERROR(INDEX('Старшие девушки'!$H$6:$H$25,SMALL(IF(D53='Старшие девушки'!C$6:C$25,ROW('Старшие девушки'!H$6:H$25)-5,""),C53)),"")</f>
        <v/>
      </c>
      <c r="J53" s="11"/>
      <c r="K53" s="38"/>
      <c r="L53" s="2"/>
      <c r="M53" s="2"/>
      <c r="N53" s="2"/>
      <c r="O53" s="2"/>
      <c r="P53" s="2"/>
      <c r="Q53" s="2"/>
      <c r="R53" s="41"/>
      <c r="S53" s="44"/>
      <c r="T53" s="32"/>
    </row>
    <row r="54" spans="1:20" ht="15" customHeight="1" outlineLevel="1">
      <c r="A54" s="50"/>
      <c r="B54" s="53"/>
      <c r="C54" s="18">
        <f t="shared" si="0"/>
        <v>9</v>
      </c>
      <c r="D54" s="20" t="s">
        <v>2</v>
      </c>
      <c r="E54" s="2"/>
      <c r="F54" s="2"/>
      <c r="G54" s="2"/>
      <c r="H54" s="2"/>
      <c r="I54" s="23" t="str">
        <f t="array" ref="I54">IFERROR(INDEX('Старшие девушки'!$H$6:$H$25,SMALL(IF(D54='Старшие девушки'!C$6:C$25,ROW('Старшие девушки'!H$6:H$25)-5,""),C54)),"")</f>
        <v/>
      </c>
      <c r="J54" s="11"/>
      <c r="K54" s="38"/>
      <c r="L54" s="2"/>
      <c r="M54" s="2"/>
      <c r="N54" s="2"/>
      <c r="O54" s="2"/>
      <c r="P54" s="2"/>
      <c r="Q54" s="2"/>
      <c r="R54" s="41"/>
      <c r="S54" s="44"/>
      <c r="T54" s="32"/>
    </row>
    <row r="55" spans="1:20" ht="15" customHeight="1" outlineLevel="1">
      <c r="A55" s="51"/>
      <c r="B55" s="54"/>
      <c r="C55" s="18">
        <f t="shared" si="0"/>
        <v>10</v>
      </c>
      <c r="D55" s="20" t="s">
        <v>2</v>
      </c>
      <c r="E55" s="2"/>
      <c r="F55" s="2"/>
      <c r="G55" s="2"/>
      <c r="H55" s="2"/>
      <c r="I55" s="23" t="str">
        <f t="array" ref="I55">IFERROR(INDEX('Старшие девушки'!$H$6:$H$25,SMALL(IF(D55='Старшие девушки'!C$6:C$25,ROW('Старшие девушки'!H$6:H$25)-5,""),C55)),"")</f>
        <v/>
      </c>
      <c r="J55" s="2"/>
      <c r="K55" s="39"/>
      <c r="L55" s="2"/>
      <c r="M55" s="2"/>
      <c r="N55" s="2"/>
      <c r="O55" s="2"/>
      <c r="P55" s="2"/>
      <c r="Q55" s="2"/>
      <c r="R55" s="42"/>
      <c r="S55" s="45"/>
      <c r="T55" s="33"/>
    </row>
    <row r="56" spans="1:20">
      <c r="A56" s="10"/>
      <c r="B56" s="10"/>
      <c r="C56" s="18"/>
      <c r="D56" s="21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</row>
    <row r="57" spans="1:20">
      <c r="B57" t="s">
        <v>19</v>
      </c>
      <c r="C57" s="18"/>
      <c r="G57" t="s">
        <v>18</v>
      </c>
    </row>
    <row r="59" spans="1:20">
      <c r="B59" t="s">
        <v>17</v>
      </c>
      <c r="G59" t="s">
        <v>16</v>
      </c>
    </row>
  </sheetData>
  <mergeCells count="45">
    <mergeCell ref="S46:S55"/>
    <mergeCell ref="A36:A45"/>
    <mergeCell ref="K26:K35"/>
    <mergeCell ref="K36:K45"/>
    <mergeCell ref="K46:K55"/>
    <mergeCell ref="T16:T25"/>
    <mergeCell ref="R26:R35"/>
    <mergeCell ref="R36:R45"/>
    <mergeCell ref="R46:R55"/>
    <mergeCell ref="A6:A15"/>
    <mergeCell ref="B6:B15"/>
    <mergeCell ref="A16:A25"/>
    <mergeCell ref="B16:B25"/>
    <mergeCell ref="A26:A35"/>
    <mergeCell ref="B26:B35"/>
    <mergeCell ref="K6:K15"/>
    <mergeCell ref="B36:B45"/>
    <mergeCell ref="A46:A55"/>
    <mergeCell ref="B46:B55"/>
    <mergeCell ref="S26:S35"/>
    <mergeCell ref="S36:S45"/>
    <mergeCell ref="T26:T35"/>
    <mergeCell ref="T36:T45"/>
    <mergeCell ref="T46:T55"/>
    <mergeCell ref="A1:T2"/>
    <mergeCell ref="A3:A5"/>
    <mergeCell ref="B3:B5"/>
    <mergeCell ref="E3:J3"/>
    <mergeCell ref="R3:R5"/>
    <mergeCell ref="T3:T5"/>
    <mergeCell ref="E4:F4"/>
    <mergeCell ref="R6:R15"/>
    <mergeCell ref="K16:K25"/>
    <mergeCell ref="R16:R25"/>
    <mergeCell ref="S6:S15"/>
    <mergeCell ref="S16:S25"/>
    <mergeCell ref="T6:T15"/>
    <mergeCell ref="S3:S5"/>
    <mergeCell ref="G4:H4"/>
    <mergeCell ref="I4:J4"/>
    <mergeCell ref="K3:K5"/>
    <mergeCell ref="L3:Q3"/>
    <mergeCell ref="L4:M4"/>
    <mergeCell ref="N4:O4"/>
    <mergeCell ref="P4:Q4"/>
  </mergeCells>
  <conditionalFormatting sqref="E6:J15 I7:I55">
    <cfRule type="top10" dxfId="9" priority="10" bottom="1" rank="10"/>
  </conditionalFormatting>
  <conditionalFormatting sqref="L6:Q15">
    <cfRule type="top10" dxfId="8" priority="9" bottom="1" rank="6"/>
  </conditionalFormatting>
  <conditionalFormatting sqref="E16:J25 I24:I55">
    <cfRule type="top10" dxfId="7" priority="8" bottom="1" rank="10"/>
  </conditionalFormatting>
  <conditionalFormatting sqref="E26:J35">
    <cfRule type="top10" dxfId="6" priority="7" bottom="1" rank="10"/>
  </conditionalFormatting>
  <conditionalFormatting sqref="E36:J45">
    <cfRule type="top10" dxfId="5" priority="6" bottom="1" rank="10"/>
  </conditionalFormatting>
  <conditionalFormatting sqref="E46:J55">
    <cfRule type="top10" dxfId="4" priority="5" bottom="1" rank="10"/>
  </conditionalFormatting>
  <conditionalFormatting sqref="L16:Q25">
    <cfRule type="top10" dxfId="3" priority="4" bottom="1" rank="6"/>
  </conditionalFormatting>
  <conditionalFormatting sqref="L26:Q35">
    <cfRule type="top10" dxfId="2" priority="3" bottom="1" rank="6"/>
  </conditionalFormatting>
  <conditionalFormatting sqref="L36:Q45">
    <cfRule type="top10" dxfId="1" priority="2" bottom="1" rank="6"/>
  </conditionalFormatting>
  <conditionalFormatting sqref="L46:Q55">
    <cfRule type="top10" dxfId="0" priority="1" bottom="1" rank="6"/>
  </conditionalFormatting>
  <pageMargins left="0.7" right="0.7" top="0.75" bottom="0.75" header="0.3" footer="0.3"/>
  <pageSetup paperSize="9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/>
  <dimension ref="A1"/>
  <sheetViews>
    <sheetView workbookViewId="0"/>
  </sheetViews>
  <sheetFormatPr defaultRowHeight="14.25"/>
  <sheetData/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/>
  <dimension ref="A1"/>
  <sheetViews>
    <sheetView workbookViewId="0"/>
  </sheetViews>
  <sheetFormatPr defaultRowHeight="14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Старшие девушки</vt:lpstr>
      <vt:lpstr>Командная карта</vt:lpstr>
      <vt:lpstr>Лист2</vt:lpstr>
      <vt:lpstr>Лист3</vt:lpstr>
      <vt:lpstr>'Командная карта'!Область_печати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2015-02-10T20:05:44Z</dcterms:modified>
</cp:coreProperties>
</file>