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3"/>
  </bookViews>
  <sheets>
    <sheet name="Движение" sheetId="3" r:id="rId1"/>
    <sheet name="Приход" sheetId="1" r:id="rId2"/>
    <sheet name="Расход" sheetId="2" r:id="rId3"/>
    <sheet name="1" sheetId="4" r:id="rId4"/>
  </sheets>
  <externalReferences>
    <externalReference r:id="rId5"/>
  </externalReferences>
  <definedNames>
    <definedName name="_xlnm._FilterDatabase" localSheetId="3" hidden="1">'1'!$P$1:$P$149</definedName>
    <definedName name="_xlnm.Print_Area" localSheetId="3">'1'!$A$1:$Q$149</definedName>
    <definedName name="_xlnm.Print_Area" localSheetId="1">Приход!$A$1:$CR$46</definedName>
    <definedName name="_xlnm.Print_Area" localSheetId="2">Расход!$A$1:$CW$50</definedName>
  </definedNames>
  <calcPr calcId="152511"/>
</workbook>
</file>

<file path=xl/calcChain.xml><?xml version="1.0" encoding="utf-8"?>
<calcChain xmlns="http://schemas.openxmlformats.org/spreadsheetml/2006/main">
  <c r="B22" i="4" l="1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6" i="4"/>
  <c r="B107" i="4"/>
  <c r="B108" i="4"/>
  <c r="B110" i="4"/>
  <c r="B111" i="4"/>
  <c r="B112" i="4"/>
  <c r="B113" i="4"/>
  <c r="B114" i="4"/>
  <c r="B115" i="4"/>
  <c r="B116" i="4"/>
  <c r="B117" i="4"/>
  <c r="B23" i="4"/>
  <c r="B24" i="4"/>
  <c r="B25" i="4"/>
  <c r="B26" i="4"/>
  <c r="B27" i="4"/>
  <c r="B28" i="4"/>
  <c r="B29" i="4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I22" i="4"/>
  <c r="K22" i="4"/>
  <c r="M22" i="4"/>
  <c r="O22" i="4"/>
  <c r="P22" i="4"/>
  <c r="Q22" i="4" s="1"/>
  <c r="I23" i="4"/>
  <c r="K23" i="4"/>
  <c r="M23" i="4"/>
  <c r="O23" i="4"/>
  <c r="P23" i="4"/>
  <c r="Q23" i="4" s="1"/>
  <c r="I24" i="4"/>
  <c r="K24" i="4"/>
  <c r="M24" i="4"/>
  <c r="O24" i="4"/>
  <c r="P24" i="4"/>
  <c r="Q24" i="4" s="1"/>
  <c r="I25" i="4"/>
  <c r="K25" i="4"/>
  <c r="M25" i="4"/>
  <c r="O25" i="4"/>
  <c r="P25" i="4"/>
  <c r="Q25" i="4" s="1"/>
  <c r="I26" i="4"/>
  <c r="K26" i="4"/>
  <c r="M26" i="4"/>
  <c r="O26" i="4"/>
  <c r="P26" i="4"/>
  <c r="Q26" i="4" s="1"/>
  <c r="I27" i="4"/>
  <c r="K27" i="4"/>
  <c r="M27" i="4"/>
  <c r="O27" i="4"/>
  <c r="P27" i="4"/>
  <c r="Q27" i="4" s="1"/>
  <c r="P149" i="4"/>
  <c r="L149" i="4"/>
  <c r="E149" i="4"/>
  <c r="P145" i="4"/>
  <c r="L145" i="4"/>
  <c r="E145" i="4"/>
  <c r="P141" i="4"/>
  <c r="L141" i="4"/>
  <c r="E141" i="4"/>
  <c r="P137" i="4"/>
  <c r="L137" i="4"/>
  <c r="E137" i="4"/>
  <c r="L121" i="4"/>
  <c r="B121" i="4"/>
  <c r="Q117" i="4"/>
  <c r="P117" i="4"/>
  <c r="O117" i="4"/>
  <c r="Q116" i="4"/>
  <c r="P116" i="4"/>
  <c r="O116" i="4"/>
  <c r="P115" i="4"/>
  <c r="Q115" i="4" s="1"/>
  <c r="O115" i="4"/>
  <c r="P114" i="4"/>
  <c r="Q114" i="4" s="1"/>
  <c r="O114" i="4"/>
  <c r="Q113" i="4"/>
  <c r="P113" i="4"/>
  <c r="O113" i="4"/>
  <c r="P110" i="4"/>
  <c r="Q110" i="4" s="1"/>
  <c r="O110" i="4"/>
  <c r="P109" i="4"/>
  <c r="Q109" i="4" s="1"/>
  <c r="O109" i="4"/>
  <c r="P108" i="4"/>
  <c r="Q108" i="4" s="1"/>
  <c r="O108" i="4"/>
  <c r="P105" i="4"/>
  <c r="Q105" i="4" s="1"/>
  <c r="O105" i="4"/>
  <c r="I105" i="4"/>
  <c r="P104" i="4"/>
  <c r="P103" i="4"/>
  <c r="Q103" i="4" s="1"/>
  <c r="P102" i="4"/>
  <c r="Q102" i="4" s="1"/>
  <c r="P101" i="4"/>
  <c r="P100" i="4"/>
  <c r="P99" i="4"/>
  <c r="P98" i="4"/>
  <c r="Q98" i="4" s="1"/>
  <c r="P97" i="4"/>
  <c r="P96" i="4"/>
  <c r="P95" i="4"/>
  <c r="P94" i="4"/>
  <c r="Q94" i="4" s="1"/>
  <c r="P93" i="4"/>
  <c r="P92" i="4"/>
  <c r="P91" i="4"/>
  <c r="P90" i="4"/>
  <c r="P89" i="4"/>
  <c r="Q89" i="4" s="1"/>
  <c r="P88" i="4"/>
  <c r="Q88" i="4" s="1"/>
  <c r="P87" i="4"/>
  <c r="P86" i="4"/>
  <c r="U85" i="4"/>
  <c r="P85" i="4"/>
  <c r="P84" i="4"/>
  <c r="S84" i="4" s="1"/>
  <c r="P83" i="4"/>
  <c r="S83" i="4" s="1"/>
  <c r="P82" i="4"/>
  <c r="S82" i="4" s="1"/>
  <c r="P81" i="4"/>
  <c r="S81" i="4" s="1"/>
  <c r="P80" i="4"/>
  <c r="S80" i="4" s="1"/>
  <c r="P79" i="4"/>
  <c r="S79" i="4" s="1"/>
  <c r="S78" i="4"/>
  <c r="P78" i="4"/>
  <c r="P77" i="4"/>
  <c r="S77" i="4" s="1"/>
  <c r="P76" i="4"/>
  <c r="P75" i="4"/>
  <c r="P74" i="4"/>
  <c r="Q74" i="4" s="1"/>
  <c r="P73" i="4"/>
  <c r="P72" i="4"/>
  <c r="P71" i="4"/>
  <c r="P70" i="4"/>
  <c r="Q70" i="4" s="1"/>
  <c r="P69" i="4"/>
  <c r="P68" i="4"/>
  <c r="P67" i="4"/>
  <c r="P66" i="4"/>
  <c r="Q66" i="4" s="1"/>
  <c r="P65" i="4"/>
  <c r="P64" i="4"/>
  <c r="P63" i="4"/>
  <c r="P62" i="4"/>
  <c r="Q62" i="4" s="1"/>
  <c r="P61" i="4"/>
  <c r="P60" i="4"/>
  <c r="P59" i="4"/>
  <c r="P58" i="4"/>
  <c r="Q58" i="4" s="1"/>
  <c r="P57" i="4"/>
  <c r="P56" i="4"/>
  <c r="P55" i="4"/>
  <c r="P54" i="4"/>
  <c r="Q54" i="4" s="1"/>
  <c r="P53" i="4"/>
  <c r="P52" i="4"/>
  <c r="P51" i="4"/>
  <c r="P50" i="4"/>
  <c r="Q50" i="4" s="1"/>
  <c r="P49" i="4"/>
  <c r="P48" i="4"/>
  <c r="P47" i="4"/>
  <c r="P46" i="4"/>
  <c r="Q46" i="4" s="1"/>
  <c r="P45" i="4"/>
  <c r="P44" i="4"/>
  <c r="P43" i="4"/>
  <c r="P42" i="4"/>
  <c r="Q42" i="4" s="1"/>
  <c r="P41" i="4"/>
  <c r="P40" i="4"/>
  <c r="P39" i="4"/>
  <c r="P38" i="4"/>
  <c r="Q38" i="4" s="1"/>
  <c r="P37" i="4"/>
  <c r="P36" i="4"/>
  <c r="P35" i="4"/>
  <c r="P34" i="4"/>
  <c r="Q34" i="4" s="1"/>
  <c r="P33" i="4"/>
  <c r="P32" i="4"/>
  <c r="P31" i="4"/>
  <c r="P30" i="4"/>
  <c r="P29" i="4"/>
  <c r="Q29" i="4" s="1"/>
  <c r="P28" i="4"/>
  <c r="I117" i="4"/>
  <c r="CW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O4" i="2"/>
  <c r="CP4" i="2"/>
  <c r="CQ4" i="2"/>
  <c r="CS4" i="2"/>
  <c r="CT4" i="2"/>
  <c r="CU4" i="2"/>
  <c r="CV4" i="2"/>
  <c r="J4" i="2"/>
  <c r="K4" i="2"/>
  <c r="L4" i="2"/>
  <c r="M4" i="2"/>
  <c r="I4" i="2"/>
  <c r="U88" i="4" l="1"/>
  <c r="U80" i="4"/>
  <c r="U30" i="4"/>
  <c r="K31" i="4"/>
  <c r="O33" i="4"/>
  <c r="K35" i="4"/>
  <c r="Q35" i="4"/>
  <c r="M36" i="4"/>
  <c r="K43" i="4"/>
  <c r="Q43" i="4"/>
  <c r="M44" i="4"/>
  <c r="O45" i="4"/>
  <c r="I46" i="4"/>
  <c r="K47" i="4"/>
  <c r="Q47" i="4"/>
  <c r="M48" i="4"/>
  <c r="O49" i="4"/>
  <c r="Q55" i="4"/>
  <c r="O57" i="4"/>
  <c r="I58" i="4"/>
  <c r="K59" i="4"/>
  <c r="I62" i="4"/>
  <c r="K63" i="4"/>
  <c r="Q63" i="4"/>
  <c r="M64" i="4"/>
  <c r="I74" i="4"/>
  <c r="O77" i="4"/>
  <c r="O79" i="4"/>
  <c r="M82" i="4"/>
  <c r="M83" i="4"/>
  <c r="M85" i="4"/>
  <c r="M86" i="4"/>
  <c r="O87" i="4"/>
  <c r="I88" i="4"/>
  <c r="Q90" i="4"/>
  <c r="O92" i="4"/>
  <c r="O93" i="4"/>
  <c r="I94" i="4"/>
  <c r="O97" i="4"/>
  <c r="K99" i="4"/>
  <c r="Q99" i="4"/>
  <c r="M100" i="4"/>
  <c r="O101" i="4"/>
  <c r="I103" i="4"/>
  <c r="K104" i="4"/>
  <c r="M105" i="4"/>
  <c r="I115" i="4"/>
  <c r="M28" i="4"/>
  <c r="I31" i="4"/>
  <c r="Q32" i="4"/>
  <c r="O34" i="4"/>
  <c r="I35" i="4"/>
  <c r="K36" i="4"/>
  <c r="Q36" i="4"/>
  <c r="M37" i="4"/>
  <c r="O38" i="4"/>
  <c r="Q40" i="4"/>
  <c r="M41" i="4"/>
  <c r="Q48" i="4"/>
  <c r="M49" i="4"/>
  <c r="O50" i="4"/>
  <c r="I51" i="4"/>
  <c r="K52" i="4"/>
  <c r="M53" i="4"/>
  <c r="O54" i="4"/>
  <c r="I55" i="4"/>
  <c r="K56" i="4"/>
  <c r="Q56" i="4"/>
  <c r="M57" i="4"/>
  <c r="O58" i="4"/>
  <c r="I59" i="4"/>
  <c r="K60" i="4"/>
  <c r="Q60" i="4"/>
  <c r="M61" i="4"/>
  <c r="O62" i="4"/>
  <c r="I63" i="4"/>
  <c r="Q64" i="4"/>
  <c r="M65" i="4"/>
  <c r="O70" i="4"/>
  <c r="I71" i="4"/>
  <c r="K72" i="4"/>
  <c r="Q72" i="4"/>
  <c r="M73" i="4"/>
  <c r="K76" i="4"/>
  <c r="M77" i="4"/>
  <c r="M79" i="4"/>
  <c r="K83" i="4"/>
  <c r="K85" i="4"/>
  <c r="O88" i="4"/>
  <c r="U92" i="4"/>
  <c r="U102" i="4" s="1"/>
  <c r="M93" i="4"/>
  <c r="O94" i="4"/>
  <c r="I95" i="4"/>
  <c r="Q100" i="4"/>
  <c r="O102" i="4"/>
  <c r="M108" i="4"/>
  <c r="I116" i="4"/>
  <c r="K117" i="4"/>
  <c r="I28" i="4"/>
  <c r="K29" i="4"/>
  <c r="M30" i="4"/>
  <c r="M31" i="4"/>
  <c r="O32" i="4"/>
  <c r="I33" i="4"/>
  <c r="K34" i="4"/>
  <c r="M35" i="4"/>
  <c r="O36" i="4"/>
  <c r="I37" i="4"/>
  <c r="K38" i="4"/>
  <c r="M39" i="4"/>
  <c r="O40" i="4"/>
  <c r="I41" i="4"/>
  <c r="K42" i="4"/>
  <c r="M43" i="4"/>
  <c r="O44" i="4"/>
  <c r="I45" i="4"/>
  <c r="K46" i="4"/>
  <c r="M47" i="4"/>
  <c r="O48" i="4"/>
  <c r="I49" i="4"/>
  <c r="K50" i="4"/>
  <c r="M51" i="4"/>
  <c r="O52" i="4"/>
  <c r="I53" i="4"/>
  <c r="K54" i="4"/>
  <c r="M55" i="4"/>
  <c r="O56" i="4"/>
  <c r="I57" i="4"/>
  <c r="K58" i="4"/>
  <c r="M59" i="4"/>
  <c r="O60" i="4"/>
  <c r="I61" i="4"/>
  <c r="K62" i="4"/>
  <c r="M63" i="4"/>
  <c r="O64" i="4"/>
  <c r="I65" i="4"/>
  <c r="K66" i="4"/>
  <c r="M67" i="4"/>
  <c r="O68" i="4"/>
  <c r="I69" i="4"/>
  <c r="K70" i="4"/>
  <c r="M71" i="4"/>
  <c r="O72" i="4"/>
  <c r="I73" i="4"/>
  <c r="K74" i="4"/>
  <c r="M75" i="4"/>
  <c r="O76" i="4"/>
  <c r="I77" i="4"/>
  <c r="I78" i="4"/>
  <c r="I79" i="4"/>
  <c r="I80" i="4"/>
  <c r="O81" i="4"/>
  <c r="O82" i="4"/>
  <c r="O83" i="4"/>
  <c r="O84" i="4"/>
  <c r="O85" i="4"/>
  <c r="O86" i="4"/>
  <c r="I87" i="4"/>
  <c r="K88" i="4"/>
  <c r="K89" i="4"/>
  <c r="M90" i="4"/>
  <c r="O91" i="4"/>
  <c r="I92" i="4"/>
  <c r="I93" i="4"/>
  <c r="K94" i="4"/>
  <c r="M95" i="4"/>
  <c r="O96" i="4"/>
  <c r="I97" i="4"/>
  <c r="K98" i="4"/>
  <c r="M99" i="4"/>
  <c r="O100" i="4"/>
  <c r="I101" i="4"/>
  <c r="K102" i="4"/>
  <c r="K103" i="4"/>
  <c r="M104" i="4"/>
  <c r="I108" i="4"/>
  <c r="K109" i="4"/>
  <c r="M110" i="4"/>
  <c r="I114" i="4"/>
  <c r="K115" i="4"/>
  <c r="M116" i="4"/>
  <c r="O28" i="4"/>
  <c r="I29" i="4"/>
  <c r="K30" i="4"/>
  <c r="Q30" i="4"/>
  <c r="Q31" i="4"/>
  <c r="M32" i="4"/>
  <c r="I34" i="4"/>
  <c r="O37" i="4"/>
  <c r="I38" i="4"/>
  <c r="K39" i="4"/>
  <c r="Q39" i="4"/>
  <c r="M40" i="4"/>
  <c r="O41" i="4"/>
  <c r="I42" i="4"/>
  <c r="I50" i="4"/>
  <c r="K51" i="4"/>
  <c r="Q51" i="4"/>
  <c r="M52" i="4"/>
  <c r="O53" i="4"/>
  <c r="I54" i="4"/>
  <c r="K55" i="4"/>
  <c r="M56" i="4"/>
  <c r="Q59" i="4"/>
  <c r="M60" i="4"/>
  <c r="O61" i="4"/>
  <c r="O65" i="4"/>
  <c r="I66" i="4"/>
  <c r="K67" i="4"/>
  <c r="Q67" i="4"/>
  <c r="M68" i="4"/>
  <c r="O69" i="4"/>
  <c r="I70" i="4"/>
  <c r="K71" i="4"/>
  <c r="Q71" i="4"/>
  <c r="M72" i="4"/>
  <c r="O73" i="4"/>
  <c r="K75" i="4"/>
  <c r="Q75" i="4"/>
  <c r="M76" i="4"/>
  <c r="O78" i="4"/>
  <c r="O80" i="4"/>
  <c r="M81" i="4"/>
  <c r="M84" i="4"/>
  <c r="I89" i="4"/>
  <c r="K90" i="4"/>
  <c r="M91" i="4"/>
  <c r="K95" i="4"/>
  <c r="Q95" i="4"/>
  <c r="M96" i="4"/>
  <c r="I98" i="4"/>
  <c r="I102" i="4"/>
  <c r="Q104" i="4"/>
  <c r="I109" i="4"/>
  <c r="K110" i="4"/>
  <c r="M113" i="4"/>
  <c r="K116" i="4"/>
  <c r="M117" i="4"/>
  <c r="O29" i="4"/>
  <c r="I30" i="4"/>
  <c r="K32" i="4"/>
  <c r="M33" i="4"/>
  <c r="I39" i="4"/>
  <c r="K40" i="4"/>
  <c r="O42" i="4"/>
  <c r="I43" i="4"/>
  <c r="K44" i="4"/>
  <c r="Q44" i="4"/>
  <c r="M45" i="4"/>
  <c r="O46" i="4"/>
  <c r="I47" i="4"/>
  <c r="K48" i="4"/>
  <c r="Q52" i="4"/>
  <c r="K64" i="4"/>
  <c r="O66" i="4"/>
  <c r="I67" i="4"/>
  <c r="K68" i="4"/>
  <c r="Q68" i="4"/>
  <c r="M69" i="4"/>
  <c r="O74" i="4"/>
  <c r="I75" i="4"/>
  <c r="Q76" i="4"/>
  <c r="M78" i="4"/>
  <c r="M80" i="4"/>
  <c r="K81" i="4"/>
  <c r="Q81" i="4"/>
  <c r="K82" i="4"/>
  <c r="Q82" i="4"/>
  <c r="Q83" i="4"/>
  <c r="K84" i="4"/>
  <c r="Q84" i="4"/>
  <c r="Q85" i="4"/>
  <c r="K86" i="4"/>
  <c r="Q86" i="4"/>
  <c r="M87" i="4"/>
  <c r="O89" i="4"/>
  <c r="I90" i="4"/>
  <c r="K91" i="4"/>
  <c r="Q91" i="4"/>
  <c r="M92" i="4"/>
  <c r="K96" i="4"/>
  <c r="Q96" i="4"/>
  <c r="M97" i="4"/>
  <c r="O98" i="4"/>
  <c r="I99" i="4"/>
  <c r="K100" i="4"/>
  <c r="M101" i="4"/>
  <c r="O103" i="4"/>
  <c r="I104" i="4"/>
  <c r="K105" i="4"/>
  <c r="I110" i="4"/>
  <c r="K113" i="4"/>
  <c r="M114" i="4"/>
  <c r="K28" i="4"/>
  <c r="Q28" i="4"/>
  <c r="M29" i="4"/>
  <c r="O30" i="4"/>
  <c r="O31" i="4"/>
  <c r="I32" i="4"/>
  <c r="K33" i="4"/>
  <c r="Q33" i="4"/>
  <c r="M34" i="4"/>
  <c r="O35" i="4"/>
  <c r="I36" i="4"/>
  <c r="K37" i="4"/>
  <c r="Q37" i="4"/>
  <c r="M38" i="4"/>
  <c r="O39" i="4"/>
  <c r="I40" i="4"/>
  <c r="K41" i="4"/>
  <c r="Q41" i="4"/>
  <c r="M42" i="4"/>
  <c r="O43" i="4"/>
  <c r="I44" i="4"/>
  <c r="K45" i="4"/>
  <c r="Q45" i="4"/>
  <c r="M46" i="4"/>
  <c r="O47" i="4"/>
  <c r="I48" i="4"/>
  <c r="K49" i="4"/>
  <c r="Q49" i="4"/>
  <c r="M50" i="4"/>
  <c r="O51" i="4"/>
  <c r="I52" i="4"/>
  <c r="K53" i="4"/>
  <c r="Q53" i="4"/>
  <c r="M54" i="4"/>
  <c r="O55" i="4"/>
  <c r="I56" i="4"/>
  <c r="K57" i="4"/>
  <c r="Q57" i="4"/>
  <c r="M58" i="4"/>
  <c r="O59" i="4"/>
  <c r="I60" i="4"/>
  <c r="K61" i="4"/>
  <c r="Q61" i="4"/>
  <c r="M62" i="4"/>
  <c r="O63" i="4"/>
  <c r="I64" i="4"/>
  <c r="K65" i="4"/>
  <c r="Q65" i="4"/>
  <c r="M66" i="4"/>
  <c r="O67" i="4"/>
  <c r="I68" i="4"/>
  <c r="K69" i="4"/>
  <c r="Q69" i="4"/>
  <c r="M70" i="4"/>
  <c r="O71" i="4"/>
  <c r="I72" i="4"/>
  <c r="K73" i="4"/>
  <c r="Q73" i="4"/>
  <c r="M74" i="4"/>
  <c r="O75" i="4"/>
  <c r="I76" i="4"/>
  <c r="K77" i="4"/>
  <c r="Q77" i="4"/>
  <c r="K78" i="4"/>
  <c r="Q78" i="4"/>
  <c r="K79" i="4"/>
  <c r="Q79" i="4"/>
  <c r="K80" i="4"/>
  <c r="Q80" i="4"/>
  <c r="I81" i="4"/>
  <c r="I82" i="4"/>
  <c r="I83" i="4"/>
  <c r="I84" i="4"/>
  <c r="I85" i="4"/>
  <c r="I86" i="4"/>
  <c r="K87" i="4"/>
  <c r="Q87" i="4"/>
  <c r="M88" i="4"/>
  <c r="M89" i="4"/>
  <c r="O90" i="4"/>
  <c r="I91" i="4"/>
  <c r="K92" i="4"/>
  <c r="Q92" i="4"/>
  <c r="K93" i="4"/>
  <c r="Q93" i="4"/>
  <c r="M94" i="4"/>
  <c r="O95" i="4"/>
  <c r="I96" i="4"/>
  <c r="K97" i="4"/>
  <c r="Q97" i="4"/>
  <c r="M98" i="4"/>
  <c r="O99" i="4"/>
  <c r="I100" i="4"/>
  <c r="K101" i="4"/>
  <c r="Q101" i="4"/>
  <c r="M102" i="4"/>
  <c r="M103" i="4"/>
  <c r="O104" i="4"/>
  <c r="K108" i="4"/>
  <c r="M109" i="4"/>
  <c r="I113" i="4"/>
  <c r="K114" i="4"/>
  <c r="M115" i="4"/>
</calcChain>
</file>

<file path=xl/sharedStrings.xml><?xml version="1.0" encoding="utf-8"?>
<sst xmlns="http://schemas.openxmlformats.org/spreadsheetml/2006/main" count="396" uniqueCount="172">
  <si>
    <t xml:space="preserve">КАРТОЧКА-ОТЧЕТ № </t>
  </si>
  <si>
    <t xml:space="preserve">по продовольствию за </t>
  </si>
  <si>
    <t>20__ г.</t>
  </si>
  <si>
    <t>(условное, а при отсутствии условного-действительно наименование воинской части</t>
  </si>
  <si>
    <t>Структурное подразделение</t>
  </si>
  <si>
    <t>Материалоно ответственное лицо</t>
  </si>
  <si>
    <t>Дата поступления</t>
  </si>
  <si>
    <t>Откуда поступило</t>
  </si>
  <si>
    <t>Наименование, номер и дата первичного учетного документа</t>
  </si>
  <si>
    <t>Наименование продовольствия и тары</t>
  </si>
  <si>
    <t>Еденица измерения</t>
  </si>
  <si>
    <t>кг.</t>
  </si>
  <si>
    <t>РАСХОД</t>
  </si>
  <si>
    <t>Число меяца</t>
  </si>
  <si>
    <t>Хлеб формофой пш. 1с</t>
  </si>
  <si>
    <t>Зимневский хлеб форм.</t>
  </si>
  <si>
    <t>Сухари из муки пш.1с</t>
  </si>
  <si>
    <t>Галеты из муки пш.1с</t>
  </si>
  <si>
    <t>Кофе молотый</t>
  </si>
  <si>
    <t>Компотная смесь</t>
  </si>
  <si>
    <t>Пряники</t>
  </si>
  <si>
    <t>Печенье</t>
  </si>
  <si>
    <t>Мука 1 сорт</t>
  </si>
  <si>
    <t>Крупа гречневая</t>
  </si>
  <si>
    <t>Рис</t>
  </si>
  <si>
    <t>Крупа овсяная</t>
  </si>
  <si>
    <t>Крупа перловая</t>
  </si>
  <si>
    <t>Крупа пшеничная</t>
  </si>
  <si>
    <t>Крупа ячневая</t>
  </si>
  <si>
    <t>Горох колотый</t>
  </si>
  <si>
    <t>Фасоль</t>
  </si>
  <si>
    <t>Пшено</t>
  </si>
  <si>
    <t>Макаронные изд.</t>
  </si>
  <si>
    <t>Мясо говядины н/к</t>
  </si>
  <si>
    <t>Мясо свинины н/к</t>
  </si>
  <si>
    <t>Мясо птицы</t>
  </si>
  <si>
    <t>Печень</t>
  </si>
  <si>
    <t>Сердце</t>
  </si>
  <si>
    <t>Сосиски</t>
  </si>
  <si>
    <t>Консервы мясные</t>
  </si>
  <si>
    <t>Колбаса с/к</t>
  </si>
  <si>
    <t>Колбаса п/к</t>
  </si>
  <si>
    <t>Сало</t>
  </si>
  <si>
    <t>Рыба св/м б/г минтай</t>
  </si>
  <si>
    <t>Рыба св/м б/г гобуша</t>
  </si>
  <si>
    <t>Рыба св/м б/г сайда</t>
  </si>
  <si>
    <t>Рыба св/м б/г навага</t>
  </si>
  <si>
    <t>Селедка</t>
  </si>
  <si>
    <t>Консервы рыбные</t>
  </si>
  <si>
    <t>Масло растительн.</t>
  </si>
  <si>
    <t xml:space="preserve">Масло коровье </t>
  </si>
  <si>
    <t>Молоко д/х 0,2 л.</t>
  </si>
  <si>
    <t>Молоко сгущенное</t>
  </si>
  <si>
    <t>Сыр твердый</t>
  </si>
  <si>
    <t>Сыр плавленый</t>
  </si>
  <si>
    <t>Яичный порошок</t>
  </si>
  <si>
    <t>Яйцо</t>
  </si>
  <si>
    <t>Сахар</t>
  </si>
  <si>
    <t>Чай</t>
  </si>
  <si>
    <t>Кофе раств.</t>
  </si>
  <si>
    <t>Лавровый лист</t>
  </si>
  <si>
    <t>Перец мол.</t>
  </si>
  <si>
    <t>Горчичный порошок</t>
  </si>
  <si>
    <t>Уксус</t>
  </si>
  <si>
    <t>Томат - паста</t>
  </si>
  <si>
    <t>Картофель свеж.</t>
  </si>
  <si>
    <t>Капуста свежая</t>
  </si>
  <si>
    <t>Капуста консервированная</t>
  </si>
  <si>
    <t>Свекла свежая</t>
  </si>
  <si>
    <t>Свекла консервированная</t>
  </si>
  <si>
    <t>Морковь свежая</t>
  </si>
  <si>
    <t>Морковь консервированная</t>
  </si>
  <si>
    <t>Чеснок</t>
  </si>
  <si>
    <t>Лук</t>
  </si>
  <si>
    <t>Помидоры соленые</t>
  </si>
  <si>
    <t>Огурцы соленые</t>
  </si>
  <si>
    <t>Огурцы свежие</t>
  </si>
  <si>
    <t>Помидоры свежие</t>
  </si>
  <si>
    <t>Сухофрукты изюм</t>
  </si>
  <si>
    <t>Сухофрукты курага</t>
  </si>
  <si>
    <t>Сухофрукты чернослив</t>
  </si>
  <si>
    <t>Сок п/я 1 л.</t>
  </si>
  <si>
    <t>Сок п/я 0,2 л.</t>
  </si>
  <si>
    <t>Лечо</t>
  </si>
  <si>
    <t>ИРП</t>
  </si>
  <si>
    <t>Икра баклажанная</t>
  </si>
  <si>
    <t>Икра кабачковая</t>
  </si>
  <si>
    <t>Горошек консерв.</t>
  </si>
  <si>
    <t>Кукуруза консерв.</t>
  </si>
  <si>
    <t>Фасоль консерв.</t>
  </si>
  <si>
    <t>Витамины ГЕКСАВИТ</t>
  </si>
  <si>
    <t>Чистящее средство</t>
  </si>
  <si>
    <t>Моющее средство</t>
  </si>
  <si>
    <t>Карамель</t>
  </si>
  <si>
    <t>Яблоки</t>
  </si>
  <si>
    <t>Шоколадные конфеты</t>
  </si>
  <si>
    <t>Вода Питьевая</t>
  </si>
  <si>
    <t>Шоколад</t>
  </si>
  <si>
    <t>Сок п/я 1л.</t>
  </si>
  <si>
    <t>Масло коровье порц.</t>
  </si>
  <si>
    <t>Соль йодирован</t>
  </si>
  <si>
    <t xml:space="preserve">Пищевой рацион </t>
  </si>
  <si>
    <t>Нормы довольствия</t>
  </si>
  <si>
    <t>Отдельные приемы пищи</t>
  </si>
  <si>
    <t>Завтрак</t>
  </si>
  <si>
    <t>Обед</t>
  </si>
  <si>
    <t>Ужин</t>
  </si>
  <si>
    <t>Количество питающихся</t>
  </si>
  <si>
    <t>Всего в расходе</t>
  </si>
  <si>
    <t>Итого сутоотдач</t>
  </si>
  <si>
    <r>
      <t xml:space="preserve">Остаток на </t>
    </r>
    <r>
      <rPr>
        <b/>
        <sz val="14"/>
        <color theme="1"/>
        <rFont val="Times New Roman"/>
        <family val="1"/>
        <charset val="204"/>
      </rPr>
      <t>01 апреля 2015 г.</t>
    </r>
  </si>
  <si>
    <t>Форма № 22</t>
  </si>
  <si>
    <t>«УТВЕРЖДАЮ»</t>
  </si>
  <si>
    <t xml:space="preserve">старший лейтенант                 </t>
  </si>
  <si>
    <r>
      <t xml:space="preserve">« </t>
    </r>
    <r>
      <rPr>
        <b/>
        <u/>
        <sz val="12"/>
        <rFont val="Garamond"/>
        <family val="1"/>
        <charset val="204"/>
      </rPr>
      <t xml:space="preserve"> 31 </t>
    </r>
    <r>
      <rPr>
        <b/>
        <sz val="12"/>
        <rFont val="Garamond"/>
        <family val="1"/>
        <charset val="204"/>
      </rPr>
      <t xml:space="preserve"> » </t>
    </r>
    <r>
      <rPr>
        <b/>
        <u/>
        <sz val="12"/>
        <rFont val="Garamond"/>
        <family val="1"/>
        <charset val="204"/>
      </rPr>
      <t xml:space="preserve">   января   </t>
    </r>
    <r>
      <rPr>
        <b/>
        <sz val="12"/>
        <rFont val="Garamond"/>
        <family val="1"/>
        <charset val="204"/>
      </rPr>
      <t xml:space="preserve"> 2015  г.</t>
    </r>
  </si>
  <si>
    <r>
      <t xml:space="preserve">РАСКЛАДКА-НАКЛАДНАЯ №   </t>
    </r>
    <r>
      <rPr>
        <b/>
        <u/>
        <sz val="16"/>
        <rFont val="Garamond"/>
        <family val="1"/>
        <charset val="204"/>
      </rPr>
      <t xml:space="preserve"> 1 </t>
    </r>
  </si>
  <si>
    <t>на выдачу продуктов для приготовления пиши</t>
  </si>
  <si>
    <r>
      <t xml:space="preserve">« </t>
    </r>
    <r>
      <rPr>
        <b/>
        <u/>
        <sz val="12"/>
        <rFont val="Garamond"/>
        <family val="1"/>
        <charset val="204"/>
      </rPr>
      <t xml:space="preserve"> 1</t>
    </r>
    <r>
      <rPr>
        <b/>
        <sz val="12"/>
        <rFont val="Garamond"/>
        <family val="1"/>
        <charset val="204"/>
      </rPr>
      <t xml:space="preserve">  » </t>
    </r>
    <r>
      <rPr>
        <b/>
        <u/>
        <sz val="12"/>
        <rFont val="Garamond"/>
        <family val="1"/>
        <charset val="204"/>
      </rPr>
      <t xml:space="preserve">  февраля   </t>
    </r>
    <r>
      <rPr>
        <b/>
        <sz val="12"/>
        <rFont val="Garamond"/>
        <family val="1"/>
        <charset val="204"/>
      </rPr>
      <t xml:space="preserve">  20</t>
    </r>
    <r>
      <rPr>
        <b/>
        <u/>
        <sz val="12"/>
        <rFont val="Garamond"/>
        <family val="1"/>
        <charset val="204"/>
      </rPr>
      <t>15</t>
    </r>
    <r>
      <rPr>
        <b/>
        <sz val="12"/>
        <rFont val="Garamond"/>
        <family val="1"/>
        <charset val="204"/>
      </rPr>
      <t xml:space="preserve">  г.</t>
    </r>
  </si>
  <si>
    <r>
      <t xml:space="preserve">по норме </t>
    </r>
    <r>
      <rPr>
        <b/>
        <u/>
        <sz val="12"/>
        <rFont val="Garamond"/>
        <family val="1"/>
        <charset val="204"/>
      </rPr>
      <t xml:space="preserve">            3                </t>
    </r>
  </si>
  <si>
    <t>на</t>
  </si>
  <si>
    <t>человек</t>
  </si>
  <si>
    <t>НАИМЕНОВАНИЕ БЛЮД НА:</t>
  </si>
  <si>
    <t>ЗАВТРАК</t>
  </si>
  <si>
    <t>ОБЕД</t>
  </si>
  <si>
    <t>УЖИН</t>
  </si>
  <si>
    <t>ВЕЧЕРНИЙ ЧАЙ</t>
  </si>
  <si>
    <t>Винигрет овощной, сало</t>
  </si>
  <si>
    <t>Лечо, Икра баклаж.</t>
  </si>
  <si>
    <t>Чай,  сахар</t>
  </si>
  <si>
    <t>Конс. мясные с кашей пшеничной вязкой</t>
  </si>
  <si>
    <t>Мясо птицы с кашей гречневой рассыпчатой</t>
  </si>
  <si>
    <t>Рыба припуш. с кашей гречневой вязкой</t>
  </si>
  <si>
    <t>Масло коровье</t>
  </si>
  <si>
    <t>хлеб, масло коровье, кофе, сахар, молоко</t>
  </si>
  <si>
    <t>Суп УХА</t>
  </si>
  <si>
    <t>Суп картофельный с макаронными изделиями</t>
  </si>
  <si>
    <t xml:space="preserve">Пряники </t>
  </si>
  <si>
    <t>Омлет, сыр плавл. колбаса с/к</t>
  </si>
  <si>
    <t>Хлеб, компот</t>
  </si>
  <si>
    <t>Сок, хлеб.</t>
  </si>
  <si>
    <t>№</t>
  </si>
  <si>
    <t>Наименование продуктов</t>
  </si>
  <si>
    <t>Подлежит  выдаче</t>
  </si>
  <si>
    <t>Вечерний чай</t>
  </si>
  <si>
    <t>На 1 чел, гр</t>
  </si>
  <si>
    <t>На команду, кг</t>
  </si>
  <si>
    <t xml:space="preserve">Овощи </t>
  </si>
  <si>
    <t>Соленья:</t>
  </si>
  <si>
    <t>Овощи итого:</t>
  </si>
  <si>
    <t>+</t>
  </si>
  <si>
    <t>Закусочные:</t>
  </si>
  <si>
    <t>=</t>
  </si>
  <si>
    <t>Праздничная</t>
  </si>
  <si>
    <t>Бортовой паек</t>
  </si>
  <si>
    <t xml:space="preserve">ВрИО ПКК войсковой части 72165-В        </t>
  </si>
  <si>
    <t xml:space="preserve">Фельдшер </t>
  </si>
  <si>
    <t>Продукты отпустил</t>
  </si>
  <si>
    <t>Продукты принял</t>
  </si>
  <si>
    <t>На завтрак</t>
  </si>
  <si>
    <t>На обед</t>
  </si>
  <si>
    <t>На ужин</t>
  </si>
  <si>
    <t>На вечерний чай</t>
  </si>
  <si>
    <t>Заключение врача о качестве готовой пищи и санитарное состояние камбуза</t>
  </si>
  <si>
    <t>Оценка командира корабля качества готовой пищи и полновестности порций</t>
  </si>
  <si>
    <t>Санитарное состояние столовой</t>
  </si>
  <si>
    <t>Первое блюдо _________________________</t>
  </si>
  <si>
    <t>____________________, качество</t>
  </si>
  <si>
    <t>Второе блюдо  _________________________</t>
  </si>
  <si>
    <t>готовой пищи ________________</t>
  </si>
  <si>
    <t>Порции полновесны, выдачу разрешаю</t>
  </si>
  <si>
    <t>ВрИО Командира войсковой части 00000</t>
  </si>
  <si>
    <t xml:space="preserve">старший лейтенант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</si>
</sst>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0.0"/>
    <numFmt numFmtId="166" formatCode="0.000"/>
    <numFmt numFmtId="167" formatCode="0.0000"/>
    <numFmt numFmtId="168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Garamond"/>
      <family val="1"/>
      <charset val="204"/>
    </font>
    <font>
      <b/>
      <sz val="9"/>
      <name val="Garamond"/>
      <family val="1"/>
      <charset val="204"/>
    </font>
    <font>
      <b/>
      <u/>
      <sz val="12"/>
      <name val="Garamond"/>
      <family val="1"/>
      <charset val="204"/>
    </font>
    <font>
      <b/>
      <sz val="16"/>
      <name val="Garamond"/>
      <family val="1"/>
      <charset val="204"/>
    </font>
    <font>
      <b/>
      <u/>
      <sz val="16"/>
      <name val="Garamond"/>
      <family val="1"/>
      <charset val="204"/>
    </font>
    <font>
      <b/>
      <sz val="10"/>
      <name val="Garamond"/>
      <family val="1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Garamond"/>
      <family val="1"/>
      <charset val="204"/>
    </font>
    <font>
      <b/>
      <i/>
      <sz val="12"/>
      <name val="Garamond"/>
      <family val="1"/>
      <charset val="204"/>
    </font>
    <font>
      <b/>
      <u/>
      <sz val="10"/>
      <name val="Garamond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textRotation="90" wrapText="1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3" fillId="0" borderId="26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165" fontId="13" fillId="0" borderId="30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65" fontId="13" fillId="0" borderId="24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/>
    <xf numFmtId="166" fontId="13" fillId="0" borderId="32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 vertical="center"/>
    </xf>
    <xf numFmtId="167" fontId="13" fillId="0" borderId="11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166" fontId="13" fillId="0" borderId="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0" fontId="8" fillId="0" borderId="12" xfId="0" applyFont="1" applyBorder="1" applyAlignment="1"/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/>
    <xf numFmtId="0" fontId="8" fillId="0" borderId="14" xfId="0" applyFont="1" applyBorder="1"/>
    <xf numFmtId="0" fontId="8" fillId="0" borderId="14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/>
    <xf numFmtId="1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5" xfId="0" applyFont="1" applyBorder="1"/>
    <xf numFmtId="168" fontId="13" fillId="0" borderId="30" xfId="0" applyNumberFormat="1" applyFont="1" applyBorder="1" applyAlignment="1">
      <alignment horizontal="center" vertical="center"/>
    </xf>
    <xf numFmtId="168" fontId="13" fillId="0" borderId="24" xfId="0" applyNumberFormat="1" applyFont="1" applyBorder="1" applyAlignment="1">
      <alignment horizontal="center" vertical="center"/>
    </xf>
    <xf numFmtId="168" fontId="13" fillId="0" borderId="1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16" fillId="0" borderId="8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8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1" xfId="0" applyFont="1" applyBorder="1"/>
    <xf numFmtId="0" fontId="13" fillId="0" borderId="8" xfId="0" applyFont="1" applyBorder="1"/>
    <xf numFmtId="0" fontId="3" fillId="0" borderId="2" xfId="0" applyFont="1" applyBorder="1" applyAlignment="1">
      <alignment horizontal="center" vertical="center" textRotation="90"/>
    </xf>
    <xf numFmtId="1" fontId="3" fillId="0" borderId="2" xfId="0" applyNumberFormat="1" applyFont="1" applyBorder="1" applyAlignment="1">
      <alignment horizontal="center" vertical="center"/>
    </xf>
    <xf numFmtId="168" fontId="13" fillId="0" borderId="1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9" fontId="15" fillId="0" borderId="8" xfId="1" applyFont="1" applyBorder="1" applyAlignment="1">
      <alignment horizontal="left" vertical="center" wrapText="1"/>
    </xf>
    <xf numFmtId="9" fontId="15" fillId="0" borderId="9" xfId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2015\&#1092;&#1077;&#1074;&#1088;&#1072;&#1083;&#1100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ижение"/>
      <sheetName val="Приход"/>
      <sheetName val="Расх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3">
          <cell r="G3">
            <v>37</v>
          </cell>
        </row>
      </sheetData>
      <sheetData sheetId="1">
        <row r="21">
          <cell r="B21" t="str">
            <v>Хлеб формофой пш. 1с</v>
          </cell>
        </row>
        <row r="114">
          <cell r="B114" t="str">
            <v>Шоколад</v>
          </cell>
        </row>
        <row r="115">
          <cell r="B115" t="str">
            <v>Печенье</v>
          </cell>
        </row>
        <row r="116">
          <cell r="B116" t="str">
            <v>Сок п/я 1л.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46"/>
  <sheetViews>
    <sheetView view="pageBreakPreview" topLeftCell="Q1" zoomScale="75" zoomScaleNormal="75" zoomScaleSheetLayoutView="75" workbookViewId="0">
      <selection activeCell="I4" sqref="I4"/>
    </sheetView>
  </sheetViews>
  <sheetFormatPr defaultRowHeight="15.75" x14ac:dyDescent="0.25"/>
  <cols>
    <col min="1" max="1" width="7.85546875" style="2" customWidth="1"/>
    <col min="2" max="2" width="16.42578125" style="1" customWidth="1"/>
    <col min="3" max="3" width="18.28515625" style="1" customWidth="1"/>
    <col min="4" max="86" width="5.28515625" style="2" customWidth="1"/>
    <col min="87" max="87" width="0.85546875" style="2" customWidth="1"/>
    <col min="88" max="90" width="5.28515625" style="2" customWidth="1"/>
    <col min="91" max="91" width="0.85546875" style="2" customWidth="1"/>
    <col min="92" max="96" width="5.28515625" style="2" customWidth="1"/>
    <col min="97" max="16384" width="9.140625" style="1"/>
  </cols>
  <sheetData>
    <row r="1" spans="1:129" x14ac:dyDescent="0.25">
      <c r="H1" s="2" t="s">
        <v>0</v>
      </c>
      <c r="M1" s="10"/>
      <c r="N1" s="10"/>
    </row>
    <row r="2" spans="1:129" x14ac:dyDescent="0.25">
      <c r="G2" s="2" t="s">
        <v>1</v>
      </c>
      <c r="K2" s="10"/>
      <c r="L2" s="10"/>
      <c r="M2" s="10"/>
      <c r="N2" s="10"/>
      <c r="O2" s="2" t="s">
        <v>2</v>
      </c>
    </row>
    <row r="4" spans="1:129" x14ac:dyDescent="0.25">
      <c r="A4" s="13"/>
      <c r="B4" s="12"/>
      <c r="C4" s="1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3"/>
      <c r="U4" s="13"/>
    </row>
    <row r="5" spans="1:129" x14ac:dyDescent="0.25">
      <c r="G5" s="2" t="s">
        <v>3</v>
      </c>
    </row>
    <row r="7" spans="1:129" x14ac:dyDescent="0.25">
      <c r="A7" s="1" t="s">
        <v>4</v>
      </c>
      <c r="C7" s="12"/>
      <c r="D7" s="10"/>
      <c r="E7" s="19"/>
      <c r="F7" s="19"/>
      <c r="G7" s="19"/>
      <c r="H7" s="19"/>
      <c r="I7" s="19"/>
      <c r="J7" s="19"/>
      <c r="K7" s="19"/>
      <c r="L7" s="19"/>
      <c r="M7" s="19"/>
      <c r="N7" s="19"/>
      <c r="O7" s="10"/>
      <c r="P7" s="10"/>
      <c r="Q7" s="10"/>
    </row>
    <row r="9" spans="1:129" x14ac:dyDescent="0.25">
      <c r="A9" s="1" t="s">
        <v>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1" spans="1:129" s="3" customFormat="1" ht="12" customHeight="1" x14ac:dyDescent="0.25">
      <c r="A11" s="137" t="s">
        <v>6</v>
      </c>
      <c r="B11" s="134" t="s">
        <v>7</v>
      </c>
      <c r="C11" s="134" t="s">
        <v>8</v>
      </c>
      <c r="D11" s="132" t="s">
        <v>9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</row>
    <row r="12" spans="1:129" ht="60" customHeight="1" x14ac:dyDescent="0.25">
      <c r="A12" s="138"/>
      <c r="B12" s="135"/>
      <c r="C12" s="135"/>
      <c r="D12" s="16" t="s">
        <v>14</v>
      </c>
      <c r="E12" s="16" t="s">
        <v>15</v>
      </c>
      <c r="F12" s="6" t="s">
        <v>16</v>
      </c>
      <c r="G12" s="6" t="s">
        <v>17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  <c r="O12" s="6" t="s">
        <v>27</v>
      </c>
      <c r="P12" s="6" t="s">
        <v>28</v>
      </c>
      <c r="Q12" s="6" t="s">
        <v>29</v>
      </c>
      <c r="R12" s="6" t="s">
        <v>30</v>
      </c>
      <c r="S12" s="6" t="s">
        <v>31</v>
      </c>
      <c r="T12" s="6" t="s">
        <v>32</v>
      </c>
      <c r="U12" s="6" t="s">
        <v>33</v>
      </c>
      <c r="V12" s="6" t="s">
        <v>34</v>
      </c>
      <c r="W12" s="6" t="s">
        <v>35</v>
      </c>
      <c r="X12" s="6" t="s">
        <v>36</v>
      </c>
      <c r="Y12" s="6" t="s">
        <v>37</v>
      </c>
      <c r="Z12" s="6" t="s">
        <v>38</v>
      </c>
      <c r="AA12" s="6" t="s">
        <v>39</v>
      </c>
      <c r="AB12" s="6" t="s">
        <v>40</v>
      </c>
      <c r="AC12" s="6" t="s">
        <v>41</v>
      </c>
      <c r="AD12" s="6" t="s">
        <v>42</v>
      </c>
      <c r="AE12" s="6" t="s">
        <v>43</v>
      </c>
      <c r="AF12" s="6" t="s">
        <v>44</v>
      </c>
      <c r="AG12" s="6" t="s">
        <v>45</v>
      </c>
      <c r="AH12" s="6" t="s">
        <v>46</v>
      </c>
      <c r="AI12" s="6" t="s">
        <v>47</v>
      </c>
      <c r="AJ12" s="6" t="s">
        <v>48</v>
      </c>
      <c r="AK12" s="6" t="s">
        <v>49</v>
      </c>
      <c r="AL12" s="6" t="s">
        <v>99</v>
      </c>
      <c r="AM12" s="6" t="s">
        <v>50</v>
      </c>
      <c r="AN12" s="6" t="s">
        <v>51</v>
      </c>
      <c r="AO12" s="6" t="s">
        <v>52</v>
      </c>
      <c r="AP12" s="6" t="s">
        <v>53</v>
      </c>
      <c r="AQ12" s="6" t="s">
        <v>54</v>
      </c>
      <c r="AR12" s="6" t="s">
        <v>55</v>
      </c>
      <c r="AS12" s="6" t="s">
        <v>56</v>
      </c>
      <c r="AT12" s="6" t="s">
        <v>57</v>
      </c>
      <c r="AU12" s="6" t="s">
        <v>100</v>
      </c>
      <c r="AV12" s="6" t="s">
        <v>58</v>
      </c>
      <c r="AW12" s="6" t="s">
        <v>59</v>
      </c>
      <c r="AX12" s="17" t="s">
        <v>18</v>
      </c>
      <c r="AY12" s="6" t="s">
        <v>60</v>
      </c>
      <c r="AZ12" s="6" t="s">
        <v>61</v>
      </c>
      <c r="BA12" s="6" t="s">
        <v>62</v>
      </c>
      <c r="BB12" s="6" t="s">
        <v>63</v>
      </c>
      <c r="BC12" s="6" t="s">
        <v>64</v>
      </c>
      <c r="BD12" s="6" t="s">
        <v>65</v>
      </c>
      <c r="BE12" s="6" t="s">
        <v>66</v>
      </c>
      <c r="BF12" s="6" t="s">
        <v>67</v>
      </c>
      <c r="BG12" s="6" t="s">
        <v>68</v>
      </c>
      <c r="BH12" s="6" t="s">
        <v>69</v>
      </c>
      <c r="BI12" s="6" t="s">
        <v>70</v>
      </c>
      <c r="BJ12" s="6" t="s">
        <v>71</v>
      </c>
      <c r="BK12" s="6" t="s">
        <v>72</v>
      </c>
      <c r="BL12" s="6" t="s">
        <v>73</v>
      </c>
      <c r="BM12" s="6" t="s">
        <v>74</v>
      </c>
      <c r="BN12" s="6" t="s">
        <v>75</v>
      </c>
      <c r="BO12" s="6" t="s">
        <v>77</v>
      </c>
      <c r="BP12" s="6" t="s">
        <v>76</v>
      </c>
      <c r="BQ12" s="6" t="s">
        <v>19</v>
      </c>
      <c r="BR12" s="6" t="s">
        <v>78</v>
      </c>
      <c r="BS12" s="6" t="s">
        <v>79</v>
      </c>
      <c r="BT12" s="6" t="s">
        <v>80</v>
      </c>
      <c r="BU12" s="6" t="s">
        <v>81</v>
      </c>
      <c r="BV12" s="6" t="s">
        <v>82</v>
      </c>
      <c r="BW12" s="6" t="s">
        <v>83</v>
      </c>
      <c r="BX12" s="6" t="s">
        <v>85</v>
      </c>
      <c r="BY12" s="6" t="s">
        <v>86</v>
      </c>
      <c r="BZ12" s="6" t="s">
        <v>87</v>
      </c>
      <c r="CA12" s="6" t="s">
        <v>88</v>
      </c>
      <c r="CB12" s="6" t="s">
        <v>89</v>
      </c>
      <c r="CC12" s="6" t="s">
        <v>93</v>
      </c>
      <c r="CD12" s="6" t="s">
        <v>90</v>
      </c>
      <c r="CE12" s="6" t="s">
        <v>84</v>
      </c>
      <c r="CF12" s="6" t="s">
        <v>101</v>
      </c>
      <c r="CG12" s="6" t="s">
        <v>91</v>
      </c>
      <c r="CH12" s="6" t="s">
        <v>92</v>
      </c>
      <c r="CI12" s="21"/>
      <c r="CJ12" s="6" t="s">
        <v>21</v>
      </c>
      <c r="CK12" s="6" t="s">
        <v>94</v>
      </c>
      <c r="CL12" s="6" t="s">
        <v>95</v>
      </c>
      <c r="CM12" s="21"/>
      <c r="CN12" s="6" t="s">
        <v>96</v>
      </c>
      <c r="CO12" s="6" t="s">
        <v>39</v>
      </c>
      <c r="CP12" s="6" t="s">
        <v>97</v>
      </c>
      <c r="CQ12" s="6" t="s">
        <v>21</v>
      </c>
      <c r="CR12" s="6" t="s">
        <v>98</v>
      </c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</row>
    <row r="13" spans="1:129" ht="12" customHeight="1" x14ac:dyDescent="0.25">
      <c r="A13" s="138"/>
      <c r="B13" s="135"/>
      <c r="C13" s="135"/>
      <c r="D13" s="130" t="s">
        <v>10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</row>
    <row r="14" spans="1:129" s="15" customFormat="1" ht="12" customHeight="1" x14ac:dyDescent="0.25">
      <c r="A14" s="139"/>
      <c r="B14" s="136"/>
      <c r="C14" s="136"/>
      <c r="D14" s="14" t="s">
        <v>11</v>
      </c>
      <c r="E14" s="14" t="s">
        <v>11</v>
      </c>
      <c r="F14" s="14" t="s">
        <v>11</v>
      </c>
      <c r="G14" s="14" t="s">
        <v>11</v>
      </c>
      <c r="H14" s="14" t="s">
        <v>11</v>
      </c>
      <c r="I14" s="14" t="s">
        <v>11</v>
      </c>
      <c r="J14" s="14" t="s">
        <v>11</v>
      </c>
      <c r="K14" s="14" t="s">
        <v>11</v>
      </c>
      <c r="L14" s="14" t="s">
        <v>11</v>
      </c>
      <c r="M14" s="14" t="s">
        <v>11</v>
      </c>
      <c r="N14" s="14" t="s">
        <v>11</v>
      </c>
      <c r="O14" s="14" t="s">
        <v>11</v>
      </c>
      <c r="P14" s="14" t="s">
        <v>11</v>
      </c>
      <c r="Q14" s="14" t="s">
        <v>11</v>
      </c>
      <c r="R14" s="14" t="s">
        <v>11</v>
      </c>
      <c r="S14" s="14" t="s">
        <v>11</v>
      </c>
      <c r="T14" s="14" t="s">
        <v>11</v>
      </c>
      <c r="U14" s="14" t="s">
        <v>11</v>
      </c>
      <c r="V14" s="14" t="s">
        <v>11</v>
      </c>
      <c r="W14" s="14" t="s">
        <v>11</v>
      </c>
      <c r="X14" s="14" t="s">
        <v>11</v>
      </c>
      <c r="Y14" s="14" t="s">
        <v>11</v>
      </c>
      <c r="Z14" s="14" t="s">
        <v>11</v>
      </c>
      <c r="AA14" s="14" t="s">
        <v>11</v>
      </c>
      <c r="AB14" s="14" t="s">
        <v>11</v>
      </c>
      <c r="AC14" s="14" t="s">
        <v>11</v>
      </c>
      <c r="AD14" s="14" t="s">
        <v>11</v>
      </c>
      <c r="AE14" s="14" t="s">
        <v>11</v>
      </c>
      <c r="AF14" s="14" t="s">
        <v>11</v>
      </c>
      <c r="AG14" s="14" t="s">
        <v>11</v>
      </c>
      <c r="AH14" s="14" t="s">
        <v>11</v>
      </c>
      <c r="AI14" s="14" t="s">
        <v>11</v>
      </c>
      <c r="AJ14" s="14" t="s">
        <v>11</v>
      </c>
      <c r="AK14" s="14" t="s">
        <v>11</v>
      </c>
      <c r="AL14" s="14" t="s">
        <v>11</v>
      </c>
      <c r="AM14" s="14" t="s">
        <v>11</v>
      </c>
      <c r="AN14" s="14" t="s">
        <v>11</v>
      </c>
      <c r="AO14" s="14" t="s">
        <v>11</v>
      </c>
      <c r="AP14" s="14" t="s">
        <v>11</v>
      </c>
      <c r="AQ14" s="14" t="s">
        <v>11</v>
      </c>
      <c r="AR14" s="14" t="s">
        <v>11</v>
      </c>
      <c r="AS14" s="14" t="s">
        <v>11</v>
      </c>
      <c r="AT14" s="14" t="s">
        <v>11</v>
      </c>
      <c r="AU14" s="14" t="s">
        <v>11</v>
      </c>
      <c r="AV14" s="14" t="s">
        <v>11</v>
      </c>
      <c r="AW14" s="14" t="s">
        <v>11</v>
      </c>
      <c r="AX14" s="14" t="s">
        <v>11</v>
      </c>
      <c r="AY14" s="14" t="s">
        <v>11</v>
      </c>
      <c r="AZ14" s="14" t="s">
        <v>11</v>
      </c>
      <c r="BA14" s="14" t="s">
        <v>11</v>
      </c>
      <c r="BB14" s="14" t="s">
        <v>11</v>
      </c>
      <c r="BC14" s="14" t="s">
        <v>11</v>
      </c>
      <c r="BD14" s="14" t="s">
        <v>11</v>
      </c>
      <c r="BE14" s="14" t="s">
        <v>11</v>
      </c>
      <c r="BF14" s="14" t="s">
        <v>11</v>
      </c>
      <c r="BG14" s="14" t="s">
        <v>11</v>
      </c>
      <c r="BH14" s="14" t="s">
        <v>11</v>
      </c>
      <c r="BI14" s="14" t="s">
        <v>11</v>
      </c>
      <c r="BJ14" s="14" t="s">
        <v>11</v>
      </c>
      <c r="BK14" s="14" t="s">
        <v>11</v>
      </c>
      <c r="BL14" s="14" t="s">
        <v>11</v>
      </c>
      <c r="BM14" s="14" t="s">
        <v>11</v>
      </c>
      <c r="BN14" s="14" t="s">
        <v>11</v>
      </c>
      <c r="BO14" s="14" t="s">
        <v>11</v>
      </c>
      <c r="BP14" s="14" t="s">
        <v>11</v>
      </c>
      <c r="BQ14" s="14" t="s">
        <v>11</v>
      </c>
      <c r="BR14" s="14" t="s">
        <v>11</v>
      </c>
      <c r="BS14" s="14" t="s">
        <v>11</v>
      </c>
      <c r="BT14" s="14" t="s">
        <v>11</v>
      </c>
      <c r="BU14" s="14" t="s">
        <v>11</v>
      </c>
      <c r="BV14" s="14" t="s">
        <v>11</v>
      </c>
      <c r="BW14" s="14" t="s">
        <v>11</v>
      </c>
      <c r="BX14" s="14" t="s">
        <v>11</v>
      </c>
      <c r="BY14" s="14" t="s">
        <v>11</v>
      </c>
      <c r="BZ14" s="14" t="s">
        <v>11</v>
      </c>
      <c r="CA14" s="14" t="s">
        <v>11</v>
      </c>
      <c r="CB14" s="14" t="s">
        <v>11</v>
      </c>
      <c r="CC14" s="14" t="s">
        <v>11</v>
      </c>
      <c r="CD14" s="14" t="s">
        <v>11</v>
      </c>
      <c r="CE14" s="14" t="s">
        <v>11</v>
      </c>
      <c r="CF14" s="14" t="s">
        <v>11</v>
      </c>
      <c r="CG14" s="14" t="s">
        <v>11</v>
      </c>
      <c r="CH14" s="14" t="s">
        <v>11</v>
      </c>
      <c r="CI14" s="18"/>
      <c r="CJ14" s="14" t="s">
        <v>11</v>
      </c>
      <c r="CK14" s="14" t="s">
        <v>11</v>
      </c>
      <c r="CL14" s="14" t="s">
        <v>11</v>
      </c>
      <c r="CM14" s="18"/>
      <c r="CN14" s="14" t="s">
        <v>11</v>
      </c>
      <c r="CO14" s="14" t="s">
        <v>11</v>
      </c>
      <c r="CP14" s="14" t="s">
        <v>11</v>
      </c>
      <c r="CQ14" s="14" t="s">
        <v>11</v>
      </c>
      <c r="CR14" s="14" t="s">
        <v>11</v>
      </c>
    </row>
    <row r="15" spans="1:129" s="26" customFormat="1" ht="8.25" customHeight="1" x14ac:dyDescent="0.2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4">
        <v>6</v>
      </c>
      <c r="G15" s="24">
        <v>7</v>
      </c>
      <c r="H15" s="24">
        <v>8</v>
      </c>
      <c r="I15" s="24">
        <v>9</v>
      </c>
      <c r="J15" s="24">
        <v>10</v>
      </c>
      <c r="K15" s="24">
        <v>11</v>
      </c>
      <c r="L15" s="24">
        <v>12</v>
      </c>
      <c r="M15" s="24">
        <v>13</v>
      </c>
      <c r="N15" s="24">
        <v>14</v>
      </c>
      <c r="O15" s="24">
        <v>15</v>
      </c>
      <c r="P15" s="24">
        <v>16</v>
      </c>
      <c r="Q15" s="24">
        <v>17</v>
      </c>
      <c r="R15" s="24">
        <v>18</v>
      </c>
      <c r="S15" s="24">
        <v>19</v>
      </c>
      <c r="T15" s="24">
        <v>20</v>
      </c>
      <c r="U15" s="24">
        <v>21</v>
      </c>
      <c r="V15" s="24">
        <v>22</v>
      </c>
      <c r="W15" s="24">
        <v>23</v>
      </c>
      <c r="X15" s="24">
        <v>24</v>
      </c>
      <c r="Y15" s="24">
        <v>25</v>
      </c>
      <c r="Z15" s="24">
        <v>26</v>
      </c>
      <c r="AA15" s="24">
        <v>27</v>
      </c>
      <c r="AB15" s="24">
        <v>28</v>
      </c>
      <c r="AC15" s="24">
        <v>29</v>
      </c>
      <c r="AD15" s="24">
        <v>30</v>
      </c>
      <c r="AE15" s="24">
        <v>31</v>
      </c>
      <c r="AF15" s="24">
        <v>32</v>
      </c>
      <c r="AG15" s="24">
        <v>33</v>
      </c>
      <c r="AH15" s="24">
        <v>34</v>
      </c>
      <c r="AI15" s="24">
        <v>35</v>
      </c>
      <c r="AJ15" s="24">
        <v>36</v>
      </c>
      <c r="AK15" s="24">
        <v>37</v>
      </c>
      <c r="AL15" s="24">
        <v>38</v>
      </c>
      <c r="AM15" s="24">
        <v>39</v>
      </c>
      <c r="AN15" s="24">
        <v>40</v>
      </c>
      <c r="AO15" s="24">
        <v>41</v>
      </c>
      <c r="AP15" s="24">
        <v>42</v>
      </c>
      <c r="AQ15" s="24">
        <v>43</v>
      </c>
      <c r="AR15" s="24">
        <v>44</v>
      </c>
      <c r="AS15" s="24">
        <v>45</v>
      </c>
      <c r="AT15" s="24">
        <v>46</v>
      </c>
      <c r="AU15" s="24">
        <v>47</v>
      </c>
      <c r="AV15" s="24">
        <v>48</v>
      </c>
      <c r="AW15" s="24">
        <v>49</v>
      </c>
      <c r="AX15" s="24">
        <v>50</v>
      </c>
      <c r="AY15" s="24">
        <v>51</v>
      </c>
      <c r="AZ15" s="24">
        <v>52</v>
      </c>
      <c r="BA15" s="24">
        <v>53</v>
      </c>
      <c r="BB15" s="24">
        <v>54</v>
      </c>
      <c r="BC15" s="24">
        <v>55</v>
      </c>
      <c r="BD15" s="24">
        <v>56</v>
      </c>
      <c r="BE15" s="24">
        <v>57</v>
      </c>
      <c r="BF15" s="24">
        <v>58</v>
      </c>
      <c r="BG15" s="24">
        <v>59</v>
      </c>
      <c r="BH15" s="24">
        <v>60</v>
      </c>
      <c r="BI15" s="24">
        <v>61</v>
      </c>
      <c r="BJ15" s="24">
        <v>62</v>
      </c>
      <c r="BK15" s="24">
        <v>63</v>
      </c>
      <c r="BL15" s="24">
        <v>64</v>
      </c>
      <c r="BM15" s="24">
        <v>65</v>
      </c>
      <c r="BN15" s="24">
        <v>66</v>
      </c>
      <c r="BO15" s="24">
        <v>67</v>
      </c>
      <c r="BP15" s="24">
        <v>68</v>
      </c>
      <c r="BQ15" s="24">
        <v>69</v>
      </c>
      <c r="BR15" s="24">
        <v>70</v>
      </c>
      <c r="BS15" s="24">
        <v>71</v>
      </c>
      <c r="BT15" s="24">
        <v>72</v>
      </c>
      <c r="BU15" s="24">
        <v>73</v>
      </c>
      <c r="BV15" s="24">
        <v>74</v>
      </c>
      <c r="BW15" s="24">
        <v>75</v>
      </c>
      <c r="BX15" s="24">
        <v>76</v>
      </c>
      <c r="BY15" s="24">
        <v>77</v>
      </c>
      <c r="BZ15" s="24">
        <v>78</v>
      </c>
      <c r="CA15" s="24">
        <v>79</v>
      </c>
      <c r="CB15" s="24">
        <v>80</v>
      </c>
      <c r="CC15" s="24">
        <v>81</v>
      </c>
      <c r="CD15" s="24">
        <v>82</v>
      </c>
      <c r="CE15" s="24">
        <v>83</v>
      </c>
      <c r="CF15" s="24">
        <v>84</v>
      </c>
      <c r="CG15" s="24">
        <v>85</v>
      </c>
      <c r="CH15" s="24">
        <v>86</v>
      </c>
      <c r="CI15" s="25"/>
      <c r="CJ15" s="24">
        <v>87</v>
      </c>
      <c r="CK15" s="24">
        <v>88</v>
      </c>
      <c r="CL15" s="24">
        <v>89</v>
      </c>
      <c r="CM15" s="25"/>
      <c r="CN15" s="24">
        <v>90</v>
      </c>
      <c r="CO15" s="24">
        <v>91</v>
      </c>
      <c r="CP15" s="24">
        <v>92</v>
      </c>
      <c r="CQ15" s="24">
        <v>93</v>
      </c>
      <c r="CR15" s="24">
        <v>94</v>
      </c>
    </row>
    <row r="16" spans="1:129" ht="15.95" customHeight="1" x14ac:dyDescent="0.25">
      <c r="A16" s="11">
        <v>42064</v>
      </c>
      <c r="B16" s="5"/>
      <c r="C16" s="5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3"/>
      <c r="CJ16" s="22"/>
      <c r="CK16" s="22"/>
      <c r="CL16" s="22"/>
      <c r="CM16" s="23"/>
      <c r="CN16" s="22"/>
      <c r="CO16" s="22"/>
      <c r="CP16" s="22"/>
      <c r="CQ16" s="22"/>
      <c r="CR16" s="22"/>
    </row>
    <row r="17" spans="1:96" ht="15.95" customHeight="1" x14ac:dyDescent="0.25">
      <c r="A17" s="11">
        <v>42065</v>
      </c>
      <c r="B17" s="5"/>
      <c r="C17" s="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3"/>
      <c r="CJ17" s="22"/>
      <c r="CK17" s="22"/>
      <c r="CL17" s="22"/>
      <c r="CM17" s="23"/>
      <c r="CN17" s="22"/>
      <c r="CO17" s="22"/>
      <c r="CP17" s="22"/>
      <c r="CQ17" s="22"/>
      <c r="CR17" s="22"/>
    </row>
    <row r="18" spans="1:96" ht="15.95" customHeight="1" x14ac:dyDescent="0.25">
      <c r="A18" s="11">
        <v>42066</v>
      </c>
      <c r="B18" s="5"/>
      <c r="C18" s="5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3"/>
      <c r="CJ18" s="22"/>
      <c r="CK18" s="22"/>
      <c r="CL18" s="22"/>
      <c r="CM18" s="23"/>
      <c r="CN18" s="22"/>
      <c r="CO18" s="22"/>
      <c r="CP18" s="22"/>
      <c r="CQ18" s="22"/>
      <c r="CR18" s="22"/>
    </row>
    <row r="19" spans="1:96" ht="15.95" customHeight="1" x14ac:dyDescent="0.25">
      <c r="A19" s="11">
        <v>42067</v>
      </c>
      <c r="B19" s="5"/>
      <c r="C19" s="5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3"/>
      <c r="CJ19" s="22"/>
      <c r="CK19" s="22"/>
      <c r="CL19" s="22"/>
      <c r="CM19" s="23"/>
      <c r="CN19" s="22"/>
      <c r="CO19" s="22"/>
      <c r="CP19" s="22"/>
      <c r="CQ19" s="22"/>
      <c r="CR19" s="22"/>
    </row>
    <row r="20" spans="1:96" ht="15.95" customHeight="1" x14ac:dyDescent="0.25">
      <c r="A20" s="11">
        <v>42068</v>
      </c>
      <c r="B20" s="5"/>
      <c r="C20" s="5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3"/>
      <c r="CJ20" s="22"/>
      <c r="CK20" s="22"/>
      <c r="CL20" s="22"/>
      <c r="CM20" s="23"/>
      <c r="CN20" s="22"/>
      <c r="CO20" s="22"/>
      <c r="CP20" s="22"/>
      <c r="CQ20" s="22"/>
      <c r="CR20" s="22"/>
    </row>
    <row r="21" spans="1:96" ht="15.95" customHeight="1" x14ac:dyDescent="0.25">
      <c r="A21" s="11">
        <v>42069</v>
      </c>
      <c r="B21" s="5"/>
      <c r="C21" s="5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3"/>
      <c r="CJ21" s="22"/>
      <c r="CK21" s="22"/>
      <c r="CL21" s="22"/>
      <c r="CM21" s="23"/>
      <c r="CN21" s="22"/>
      <c r="CO21" s="22"/>
      <c r="CP21" s="22"/>
      <c r="CQ21" s="22"/>
      <c r="CR21" s="22"/>
    </row>
    <row r="22" spans="1:96" ht="15.95" customHeight="1" x14ac:dyDescent="0.25">
      <c r="A22" s="11">
        <v>42070</v>
      </c>
      <c r="B22" s="5"/>
      <c r="C22" s="5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3"/>
      <c r="CJ22" s="22"/>
      <c r="CK22" s="22"/>
      <c r="CL22" s="22"/>
      <c r="CM22" s="23"/>
      <c r="CN22" s="22"/>
      <c r="CO22" s="22"/>
      <c r="CP22" s="22"/>
      <c r="CQ22" s="22"/>
      <c r="CR22" s="22"/>
    </row>
    <row r="23" spans="1:96" ht="15.95" customHeight="1" x14ac:dyDescent="0.25">
      <c r="A23" s="11">
        <v>42071</v>
      </c>
      <c r="B23" s="5"/>
      <c r="C23" s="5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3"/>
      <c r="CJ23" s="22"/>
      <c r="CK23" s="22"/>
      <c r="CL23" s="22"/>
      <c r="CM23" s="23"/>
      <c r="CN23" s="22"/>
      <c r="CO23" s="22"/>
      <c r="CP23" s="22"/>
      <c r="CQ23" s="22"/>
      <c r="CR23" s="22"/>
    </row>
    <row r="24" spans="1:96" ht="15.95" customHeight="1" x14ac:dyDescent="0.25">
      <c r="A24" s="11">
        <v>42072</v>
      </c>
      <c r="B24" s="5"/>
      <c r="C24" s="5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3"/>
      <c r="CJ24" s="22"/>
      <c r="CK24" s="22"/>
      <c r="CL24" s="22"/>
      <c r="CM24" s="23"/>
      <c r="CN24" s="22"/>
      <c r="CO24" s="22"/>
      <c r="CP24" s="22"/>
      <c r="CQ24" s="22"/>
      <c r="CR24" s="22"/>
    </row>
    <row r="25" spans="1:96" ht="15.95" customHeight="1" x14ac:dyDescent="0.25">
      <c r="A25" s="11">
        <v>42073</v>
      </c>
      <c r="B25" s="5"/>
      <c r="C25" s="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3"/>
      <c r="CJ25" s="22"/>
      <c r="CK25" s="22"/>
      <c r="CL25" s="22"/>
      <c r="CM25" s="23"/>
      <c r="CN25" s="22"/>
      <c r="CO25" s="22"/>
      <c r="CP25" s="22"/>
      <c r="CQ25" s="22"/>
      <c r="CR25" s="22"/>
    </row>
    <row r="26" spans="1:96" ht="15.95" customHeight="1" x14ac:dyDescent="0.25">
      <c r="A26" s="11">
        <v>42074</v>
      </c>
      <c r="B26" s="5"/>
      <c r="C26" s="5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3"/>
      <c r="CJ26" s="22"/>
      <c r="CK26" s="22"/>
      <c r="CL26" s="22"/>
      <c r="CM26" s="23"/>
      <c r="CN26" s="22"/>
      <c r="CO26" s="22"/>
      <c r="CP26" s="22"/>
      <c r="CQ26" s="22"/>
      <c r="CR26" s="22"/>
    </row>
    <row r="27" spans="1:96" ht="15.95" customHeight="1" x14ac:dyDescent="0.25">
      <c r="A27" s="11">
        <v>42075</v>
      </c>
      <c r="B27" s="5"/>
      <c r="C27" s="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3"/>
      <c r="CJ27" s="22"/>
      <c r="CK27" s="22"/>
      <c r="CL27" s="22"/>
      <c r="CM27" s="23"/>
      <c r="CN27" s="22"/>
      <c r="CO27" s="22"/>
      <c r="CP27" s="22"/>
      <c r="CQ27" s="22"/>
      <c r="CR27" s="22"/>
    </row>
    <row r="28" spans="1:96" ht="15.95" customHeight="1" x14ac:dyDescent="0.25">
      <c r="A28" s="11">
        <v>42076</v>
      </c>
      <c r="B28" s="5"/>
      <c r="C28" s="5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3"/>
      <c r="CJ28" s="22"/>
      <c r="CK28" s="22"/>
      <c r="CL28" s="22"/>
      <c r="CM28" s="23"/>
      <c r="CN28" s="22"/>
      <c r="CO28" s="22"/>
      <c r="CP28" s="22"/>
      <c r="CQ28" s="22"/>
      <c r="CR28" s="22"/>
    </row>
    <row r="29" spans="1:96" ht="15.95" customHeight="1" x14ac:dyDescent="0.25">
      <c r="A29" s="11">
        <v>42077</v>
      </c>
      <c r="B29" s="5"/>
      <c r="C29" s="5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3"/>
      <c r="CJ29" s="22"/>
      <c r="CK29" s="22"/>
      <c r="CL29" s="22"/>
      <c r="CM29" s="23"/>
      <c r="CN29" s="22"/>
      <c r="CO29" s="22"/>
      <c r="CP29" s="22"/>
      <c r="CQ29" s="22"/>
      <c r="CR29" s="22"/>
    </row>
    <row r="30" spans="1:96" ht="15.95" customHeight="1" x14ac:dyDescent="0.25">
      <c r="A30" s="11">
        <v>42078</v>
      </c>
      <c r="B30" s="5"/>
      <c r="C30" s="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3"/>
      <c r="CJ30" s="22"/>
      <c r="CK30" s="22"/>
      <c r="CL30" s="22"/>
      <c r="CM30" s="23"/>
      <c r="CN30" s="22"/>
      <c r="CO30" s="22"/>
      <c r="CP30" s="22"/>
      <c r="CQ30" s="22"/>
      <c r="CR30" s="22"/>
    </row>
    <row r="31" spans="1:96" ht="15.95" customHeight="1" x14ac:dyDescent="0.25">
      <c r="A31" s="11">
        <v>42079</v>
      </c>
      <c r="B31" s="5"/>
      <c r="C31" s="5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3"/>
      <c r="CJ31" s="22"/>
      <c r="CK31" s="22"/>
      <c r="CL31" s="22"/>
      <c r="CM31" s="23"/>
      <c r="CN31" s="22"/>
      <c r="CO31" s="22"/>
      <c r="CP31" s="22"/>
      <c r="CQ31" s="22"/>
      <c r="CR31" s="22"/>
    </row>
    <row r="32" spans="1:96" ht="15.95" customHeight="1" x14ac:dyDescent="0.25">
      <c r="A32" s="11">
        <v>42080</v>
      </c>
      <c r="B32" s="5"/>
      <c r="C32" s="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3"/>
      <c r="CJ32" s="22"/>
      <c r="CK32" s="22"/>
      <c r="CL32" s="22"/>
      <c r="CM32" s="23"/>
      <c r="CN32" s="22"/>
      <c r="CO32" s="22"/>
      <c r="CP32" s="22"/>
      <c r="CQ32" s="22"/>
      <c r="CR32" s="22"/>
    </row>
    <row r="33" spans="1:96" ht="15.95" customHeight="1" x14ac:dyDescent="0.25">
      <c r="A33" s="11">
        <v>42081</v>
      </c>
      <c r="B33" s="5"/>
      <c r="C33" s="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3"/>
      <c r="CJ33" s="22"/>
      <c r="CK33" s="22"/>
      <c r="CL33" s="22"/>
      <c r="CM33" s="23"/>
      <c r="CN33" s="22"/>
      <c r="CO33" s="22"/>
      <c r="CP33" s="22"/>
      <c r="CQ33" s="22"/>
      <c r="CR33" s="22"/>
    </row>
    <row r="34" spans="1:96" ht="15.95" customHeight="1" x14ac:dyDescent="0.25">
      <c r="A34" s="11">
        <v>42082</v>
      </c>
      <c r="B34" s="5"/>
      <c r="C34" s="5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3"/>
      <c r="CJ34" s="22"/>
      <c r="CK34" s="22"/>
      <c r="CL34" s="22"/>
      <c r="CM34" s="23"/>
      <c r="CN34" s="22"/>
      <c r="CO34" s="22"/>
      <c r="CP34" s="22"/>
      <c r="CQ34" s="22"/>
      <c r="CR34" s="22"/>
    </row>
    <row r="35" spans="1:96" ht="15.95" customHeight="1" x14ac:dyDescent="0.25">
      <c r="A35" s="11">
        <v>42083</v>
      </c>
      <c r="B35" s="5"/>
      <c r="C35" s="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3"/>
      <c r="CJ35" s="22"/>
      <c r="CK35" s="22"/>
      <c r="CL35" s="22"/>
      <c r="CM35" s="23"/>
      <c r="CN35" s="22"/>
      <c r="CO35" s="22"/>
      <c r="CP35" s="22"/>
      <c r="CQ35" s="22"/>
      <c r="CR35" s="22"/>
    </row>
    <row r="36" spans="1:96" ht="15.95" customHeight="1" x14ac:dyDescent="0.25">
      <c r="A36" s="11">
        <v>42084</v>
      </c>
      <c r="B36" s="5"/>
      <c r="C36" s="5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3"/>
      <c r="CJ36" s="22"/>
      <c r="CK36" s="22"/>
      <c r="CL36" s="22"/>
      <c r="CM36" s="23"/>
      <c r="CN36" s="22"/>
      <c r="CO36" s="22"/>
      <c r="CP36" s="22"/>
      <c r="CQ36" s="22"/>
      <c r="CR36" s="22"/>
    </row>
    <row r="37" spans="1:96" ht="15.95" customHeight="1" x14ac:dyDescent="0.25">
      <c r="A37" s="11">
        <v>42085</v>
      </c>
      <c r="B37" s="5"/>
      <c r="C37" s="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3"/>
      <c r="CJ37" s="22"/>
      <c r="CK37" s="22"/>
      <c r="CL37" s="22"/>
      <c r="CM37" s="23"/>
      <c r="CN37" s="22"/>
      <c r="CO37" s="22"/>
      <c r="CP37" s="22"/>
      <c r="CQ37" s="22"/>
      <c r="CR37" s="22"/>
    </row>
    <row r="38" spans="1:96" ht="15.95" customHeight="1" x14ac:dyDescent="0.25">
      <c r="A38" s="11">
        <v>42086</v>
      </c>
      <c r="B38" s="5"/>
      <c r="C38" s="5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3"/>
      <c r="CJ38" s="22"/>
      <c r="CK38" s="22"/>
      <c r="CL38" s="22"/>
      <c r="CM38" s="23"/>
      <c r="CN38" s="22"/>
      <c r="CO38" s="22"/>
      <c r="CP38" s="22"/>
      <c r="CQ38" s="22"/>
      <c r="CR38" s="22"/>
    </row>
    <row r="39" spans="1:96" ht="15.95" customHeight="1" x14ac:dyDescent="0.25">
      <c r="A39" s="11">
        <v>42087</v>
      </c>
      <c r="B39" s="5"/>
      <c r="C39" s="5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3"/>
      <c r="CJ39" s="22"/>
      <c r="CK39" s="22"/>
      <c r="CL39" s="22"/>
      <c r="CM39" s="23"/>
      <c r="CN39" s="22"/>
      <c r="CO39" s="22"/>
      <c r="CP39" s="22"/>
      <c r="CQ39" s="22"/>
      <c r="CR39" s="22"/>
    </row>
    <row r="40" spans="1:96" ht="15.95" customHeight="1" x14ac:dyDescent="0.25">
      <c r="A40" s="11">
        <v>42088</v>
      </c>
      <c r="B40" s="5"/>
      <c r="C40" s="5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3"/>
      <c r="CJ40" s="22"/>
      <c r="CK40" s="22"/>
      <c r="CL40" s="22"/>
      <c r="CM40" s="23"/>
      <c r="CN40" s="22"/>
      <c r="CO40" s="22"/>
      <c r="CP40" s="22"/>
      <c r="CQ40" s="22"/>
      <c r="CR40" s="22"/>
    </row>
    <row r="41" spans="1:96" ht="15.95" customHeight="1" x14ac:dyDescent="0.25">
      <c r="A41" s="11">
        <v>42089</v>
      </c>
      <c r="B41" s="5"/>
      <c r="C41" s="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3"/>
      <c r="CJ41" s="22"/>
      <c r="CK41" s="22"/>
      <c r="CL41" s="22"/>
      <c r="CM41" s="23"/>
      <c r="CN41" s="22"/>
      <c r="CO41" s="22"/>
      <c r="CP41" s="22"/>
      <c r="CQ41" s="22"/>
      <c r="CR41" s="22"/>
    </row>
    <row r="42" spans="1:96" ht="15.95" customHeight="1" x14ac:dyDescent="0.25">
      <c r="A42" s="11">
        <v>42090</v>
      </c>
      <c r="B42" s="5"/>
      <c r="C42" s="5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3"/>
      <c r="CJ42" s="22"/>
      <c r="CK42" s="22"/>
      <c r="CL42" s="22"/>
      <c r="CM42" s="23"/>
      <c r="CN42" s="22"/>
      <c r="CO42" s="22"/>
      <c r="CP42" s="22"/>
      <c r="CQ42" s="22"/>
      <c r="CR42" s="22"/>
    </row>
    <row r="43" spans="1:96" ht="15.95" customHeight="1" x14ac:dyDescent="0.25">
      <c r="A43" s="11">
        <v>42091</v>
      </c>
      <c r="B43" s="5"/>
      <c r="C43" s="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3"/>
      <c r="CJ43" s="22"/>
      <c r="CK43" s="22"/>
      <c r="CL43" s="22"/>
      <c r="CM43" s="23"/>
      <c r="CN43" s="22"/>
      <c r="CO43" s="22"/>
      <c r="CP43" s="22"/>
      <c r="CQ43" s="22"/>
      <c r="CR43" s="22"/>
    </row>
    <row r="44" spans="1:96" ht="15.95" customHeight="1" x14ac:dyDescent="0.25">
      <c r="A44" s="11">
        <v>42092</v>
      </c>
      <c r="B44" s="5"/>
      <c r="C44" s="5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3"/>
      <c r="CJ44" s="22"/>
      <c r="CK44" s="22"/>
      <c r="CL44" s="22"/>
      <c r="CM44" s="23"/>
      <c r="CN44" s="22"/>
      <c r="CO44" s="22"/>
      <c r="CP44" s="22"/>
      <c r="CQ44" s="22"/>
      <c r="CR44" s="22"/>
    </row>
    <row r="45" spans="1:96" ht="15.95" customHeight="1" x14ac:dyDescent="0.25">
      <c r="A45" s="11">
        <v>42093</v>
      </c>
      <c r="B45" s="5"/>
      <c r="C45" s="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3"/>
      <c r="CJ45" s="22"/>
      <c r="CK45" s="22"/>
      <c r="CL45" s="22"/>
      <c r="CM45" s="23"/>
      <c r="CN45" s="22"/>
      <c r="CO45" s="22"/>
      <c r="CP45" s="22"/>
      <c r="CQ45" s="22"/>
      <c r="CR45" s="22"/>
    </row>
    <row r="46" spans="1:96" ht="15.95" customHeight="1" x14ac:dyDescent="0.25">
      <c r="A46" s="11">
        <v>42094</v>
      </c>
      <c r="B46" s="5"/>
      <c r="C46" s="5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3"/>
      <c r="CJ46" s="22"/>
      <c r="CK46" s="22"/>
      <c r="CL46" s="22"/>
      <c r="CM46" s="23"/>
      <c r="CN46" s="22"/>
      <c r="CO46" s="22"/>
      <c r="CP46" s="22"/>
      <c r="CQ46" s="22"/>
      <c r="CR46" s="22"/>
    </row>
  </sheetData>
  <mergeCells count="5">
    <mergeCell ref="D13:CR13"/>
    <mergeCell ref="D11:AX11"/>
    <mergeCell ref="C11:C14"/>
    <mergeCell ref="B11:B14"/>
    <mergeCell ref="A11:A14"/>
  </mergeCells>
  <pageMargins left="0.28999999999999998" right="0.2" top="0.4" bottom="0.27" header="0.3" footer="0.3"/>
  <pageSetup paperSize="9" orientation="landscape" horizontalDpi="180" verticalDpi="180" r:id="rId1"/>
  <colBreaks count="1" manualBreakCount="1">
    <brk id="9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4"/>
  <sheetViews>
    <sheetView view="pageBreakPreview" zoomScale="75" zoomScaleNormal="75" zoomScaleSheetLayoutView="75" workbookViewId="0">
      <selection activeCell="I13" sqref="I13:CZ13"/>
    </sheetView>
  </sheetViews>
  <sheetFormatPr defaultRowHeight="15.75" x14ac:dyDescent="0.25"/>
  <cols>
    <col min="1" max="1" width="8.7109375" style="9" customWidth="1"/>
    <col min="2" max="4" width="3.7109375" style="9" customWidth="1"/>
    <col min="5" max="7" width="4.7109375" style="9" customWidth="1"/>
    <col min="8" max="8" width="15.42578125" style="9" customWidth="1"/>
    <col min="9" max="91" width="5.7109375" style="15" customWidth="1"/>
    <col min="92" max="92" width="0.85546875" style="15" customWidth="1"/>
    <col min="93" max="95" width="5.7109375" style="15" customWidth="1"/>
    <col min="96" max="96" width="0.85546875" style="15" customWidth="1"/>
    <col min="97" max="101" width="5.7109375" style="15" customWidth="1"/>
    <col min="102" max="16384" width="9.140625" style="9"/>
  </cols>
  <sheetData>
    <row r="1" spans="1:101" x14ac:dyDescent="0.25">
      <c r="L1" s="15" t="s">
        <v>12</v>
      </c>
    </row>
    <row r="3" spans="1:101" ht="15" customHeight="1" x14ac:dyDescent="0.25">
      <c r="A3" s="155" t="s">
        <v>13</v>
      </c>
      <c r="B3" s="154" t="s">
        <v>107</v>
      </c>
      <c r="C3" s="154"/>
      <c r="D3" s="154"/>
      <c r="E3" s="154"/>
      <c r="F3" s="154"/>
      <c r="G3" s="154"/>
      <c r="H3" s="156" t="s">
        <v>8</v>
      </c>
      <c r="I3" s="151" t="s">
        <v>9</v>
      </c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</row>
    <row r="4" spans="1:101" ht="15" customHeight="1" x14ac:dyDescent="0.25">
      <c r="A4" s="155"/>
      <c r="B4" s="154" t="s">
        <v>102</v>
      </c>
      <c r="C4" s="154"/>
      <c r="D4" s="154"/>
      <c r="E4" s="154"/>
      <c r="F4" s="154"/>
      <c r="G4" s="154"/>
      <c r="H4" s="156"/>
      <c r="I4" s="146" t="str">
        <f>Приход!D12</f>
        <v>Хлеб формофой пш. 1с</v>
      </c>
      <c r="J4" s="146" t="str">
        <f>Приход!E12</f>
        <v>Зимневский хлеб форм.</v>
      </c>
      <c r="K4" s="146" t="str">
        <f>Приход!F12</f>
        <v>Сухари из муки пш.1с</v>
      </c>
      <c r="L4" s="146" t="str">
        <f>Приход!G12</f>
        <v>Галеты из муки пш.1с</v>
      </c>
      <c r="M4" s="146" t="str">
        <f>Приход!H12</f>
        <v>Пряники</v>
      </c>
      <c r="N4" s="146" t="str">
        <f>Приход!I12</f>
        <v>Печенье</v>
      </c>
      <c r="O4" s="146" t="str">
        <f>Приход!J12</f>
        <v>Мука 1 сорт</v>
      </c>
      <c r="P4" s="146" t="str">
        <f>Приход!K12</f>
        <v>Крупа гречневая</v>
      </c>
      <c r="Q4" s="146" t="str">
        <f>Приход!L12</f>
        <v>Рис</v>
      </c>
      <c r="R4" s="146" t="str">
        <f>Приход!M12</f>
        <v>Крупа овсяная</v>
      </c>
      <c r="S4" s="146" t="str">
        <f>Приход!N12</f>
        <v>Крупа перловая</v>
      </c>
      <c r="T4" s="146" t="str">
        <f>Приход!O12</f>
        <v>Крупа пшеничная</v>
      </c>
      <c r="U4" s="146" t="str">
        <f>Приход!P12</f>
        <v>Крупа ячневая</v>
      </c>
      <c r="V4" s="146" t="str">
        <f>Приход!Q12</f>
        <v>Горох колотый</v>
      </c>
      <c r="W4" s="146" t="str">
        <f>Приход!R12</f>
        <v>Фасоль</v>
      </c>
      <c r="X4" s="146" t="str">
        <f>Приход!S12</f>
        <v>Пшено</v>
      </c>
      <c r="Y4" s="146" t="str">
        <f>Приход!T12</f>
        <v>Макаронные изд.</v>
      </c>
      <c r="Z4" s="146" t="str">
        <f>Приход!U12</f>
        <v>Мясо говядины н/к</v>
      </c>
      <c r="AA4" s="146" t="str">
        <f>Приход!V12</f>
        <v>Мясо свинины н/к</v>
      </c>
      <c r="AB4" s="146" t="str">
        <f>Приход!W12</f>
        <v>Мясо птицы</v>
      </c>
      <c r="AC4" s="146" t="str">
        <f>Приход!X12</f>
        <v>Печень</v>
      </c>
      <c r="AD4" s="146" t="str">
        <f>Приход!Y12</f>
        <v>Сердце</v>
      </c>
      <c r="AE4" s="146" t="str">
        <f>Приход!Z12</f>
        <v>Сосиски</v>
      </c>
      <c r="AF4" s="146" t="str">
        <f>Приход!AA12</f>
        <v>Консервы мясные</v>
      </c>
      <c r="AG4" s="146" t="str">
        <f>Приход!AB12</f>
        <v>Колбаса с/к</v>
      </c>
      <c r="AH4" s="146" t="str">
        <f>Приход!AC12</f>
        <v>Колбаса п/к</v>
      </c>
      <c r="AI4" s="146" t="str">
        <f>Приход!AD12</f>
        <v>Сало</v>
      </c>
      <c r="AJ4" s="146" t="str">
        <f>Приход!AE12</f>
        <v>Рыба св/м б/г минтай</v>
      </c>
      <c r="AK4" s="146" t="str">
        <f>Приход!AF12</f>
        <v>Рыба св/м б/г гобуша</v>
      </c>
      <c r="AL4" s="146" t="str">
        <f>Приход!AG12</f>
        <v>Рыба св/м б/г сайда</v>
      </c>
      <c r="AM4" s="146" t="str">
        <f>Приход!AH12</f>
        <v>Рыба св/м б/г навага</v>
      </c>
      <c r="AN4" s="146" t="str">
        <f>Приход!AI12</f>
        <v>Селедка</v>
      </c>
      <c r="AO4" s="146" t="str">
        <f>Приход!AJ12</f>
        <v>Консервы рыбные</v>
      </c>
      <c r="AP4" s="146" t="str">
        <f>Приход!AK12</f>
        <v>Масло растительн.</v>
      </c>
      <c r="AQ4" s="146" t="str">
        <f>Приход!AL12</f>
        <v>Масло коровье порц.</v>
      </c>
      <c r="AR4" s="146" t="str">
        <f>Приход!AM12</f>
        <v xml:space="preserve">Масло коровье </v>
      </c>
      <c r="AS4" s="146" t="str">
        <f>Приход!AN12</f>
        <v>Молоко д/х 0,2 л.</v>
      </c>
      <c r="AT4" s="146" t="str">
        <f>Приход!AO12</f>
        <v>Молоко сгущенное</v>
      </c>
      <c r="AU4" s="146" t="str">
        <f>Приход!AP12</f>
        <v>Сыр твердый</v>
      </c>
      <c r="AV4" s="146" t="str">
        <f>Приход!AQ12</f>
        <v>Сыр плавленый</v>
      </c>
      <c r="AW4" s="146" t="str">
        <f>Приход!AR12</f>
        <v>Яичный порошок</v>
      </c>
      <c r="AX4" s="146" t="str">
        <f>Приход!AS12</f>
        <v>Яйцо</v>
      </c>
      <c r="AY4" s="146" t="str">
        <f>Приход!AT12</f>
        <v>Сахар</v>
      </c>
      <c r="AZ4" s="146" t="str">
        <f>Приход!AU12</f>
        <v>Соль йодирован</v>
      </c>
      <c r="BA4" s="146" t="str">
        <f>Приход!AV12</f>
        <v>Чай</v>
      </c>
      <c r="BB4" s="146" t="str">
        <f>Приход!AW12</f>
        <v>Кофе раств.</v>
      </c>
      <c r="BC4" s="146" t="str">
        <f>Приход!AX12</f>
        <v>Кофе молотый</v>
      </c>
      <c r="BD4" s="146" t="str">
        <f>Приход!AY12</f>
        <v>Лавровый лист</v>
      </c>
      <c r="BE4" s="146" t="str">
        <f>Приход!AZ12</f>
        <v>Перец мол.</v>
      </c>
      <c r="BF4" s="146" t="str">
        <f>Приход!BA12</f>
        <v>Горчичный порошок</v>
      </c>
      <c r="BG4" s="146" t="str">
        <f>Приход!BB12</f>
        <v>Уксус</v>
      </c>
      <c r="BH4" s="146" t="str">
        <f>Приход!BC12</f>
        <v>Томат - паста</v>
      </c>
      <c r="BI4" s="146" t="str">
        <f>Приход!BD12</f>
        <v>Картофель свеж.</v>
      </c>
      <c r="BJ4" s="146" t="str">
        <f>Приход!BE12</f>
        <v>Капуста свежая</v>
      </c>
      <c r="BK4" s="146" t="str">
        <f>Приход!BF12</f>
        <v>Капуста консервированная</v>
      </c>
      <c r="BL4" s="146" t="str">
        <f>Приход!BG12</f>
        <v>Свекла свежая</v>
      </c>
      <c r="BM4" s="146" t="str">
        <f>Приход!BH12</f>
        <v>Свекла консервированная</v>
      </c>
      <c r="BN4" s="146" t="str">
        <f>Приход!BI12</f>
        <v>Морковь свежая</v>
      </c>
      <c r="BO4" s="146" t="str">
        <f>Приход!BJ12</f>
        <v>Морковь консервированная</v>
      </c>
      <c r="BP4" s="146" t="str">
        <f>Приход!BK12</f>
        <v>Чеснок</v>
      </c>
      <c r="BQ4" s="146" t="str">
        <f>Приход!BL12</f>
        <v>Лук</v>
      </c>
      <c r="BR4" s="146" t="str">
        <f>Приход!BM12</f>
        <v>Помидоры соленые</v>
      </c>
      <c r="BS4" s="146" t="str">
        <f>Приход!BN12</f>
        <v>Огурцы соленые</v>
      </c>
      <c r="BT4" s="146" t="str">
        <f>Приход!BO12</f>
        <v>Помидоры свежие</v>
      </c>
      <c r="BU4" s="146" t="str">
        <f>Приход!BP12</f>
        <v>Огурцы свежие</v>
      </c>
      <c r="BV4" s="146" t="str">
        <f>Приход!BQ12</f>
        <v>Компотная смесь</v>
      </c>
      <c r="BW4" s="146" t="str">
        <f>Приход!BR12</f>
        <v>Сухофрукты изюм</v>
      </c>
      <c r="BX4" s="146" t="str">
        <f>Приход!BS12</f>
        <v>Сухофрукты курага</v>
      </c>
      <c r="BY4" s="146" t="str">
        <f>Приход!BT12</f>
        <v>Сухофрукты чернослив</v>
      </c>
      <c r="BZ4" s="146" t="str">
        <f>Приход!BU12</f>
        <v>Сок п/я 1 л.</v>
      </c>
      <c r="CA4" s="146" t="str">
        <f>Приход!BV12</f>
        <v>Сок п/я 0,2 л.</v>
      </c>
      <c r="CB4" s="146" t="str">
        <f>Приход!BW12</f>
        <v>Лечо</v>
      </c>
      <c r="CC4" s="146" t="str">
        <f>Приход!BX12</f>
        <v>Икра баклажанная</v>
      </c>
      <c r="CD4" s="146" t="str">
        <f>Приход!BY12</f>
        <v>Икра кабачковая</v>
      </c>
      <c r="CE4" s="146" t="str">
        <f>Приход!BZ12</f>
        <v>Горошек консерв.</v>
      </c>
      <c r="CF4" s="146" t="str">
        <f>Приход!CA12</f>
        <v>Кукуруза консерв.</v>
      </c>
      <c r="CG4" s="146" t="str">
        <f>Приход!CB12</f>
        <v>Фасоль консерв.</v>
      </c>
      <c r="CH4" s="146" t="str">
        <f>Приход!CC12</f>
        <v>Карамель</v>
      </c>
      <c r="CI4" s="146" t="str">
        <f>Приход!CD12</f>
        <v>Витамины ГЕКСАВИТ</v>
      </c>
      <c r="CJ4" s="146" t="str">
        <f>Приход!CE12</f>
        <v>ИРП</v>
      </c>
      <c r="CK4" s="146" t="str">
        <f>Приход!CF12</f>
        <v xml:space="preserve">Пищевой рацион </v>
      </c>
      <c r="CL4" s="146" t="str">
        <f>Приход!CG12</f>
        <v>Чистящее средство</v>
      </c>
      <c r="CM4" s="146" t="str">
        <f>Приход!CH12</f>
        <v>Моющее средство</v>
      </c>
      <c r="CN4" s="149"/>
      <c r="CO4" s="146" t="str">
        <f>Приход!CJ12</f>
        <v>Печенье</v>
      </c>
      <c r="CP4" s="146" t="str">
        <f>Приход!CK12</f>
        <v>Яблоки</v>
      </c>
      <c r="CQ4" s="146" t="str">
        <f>Приход!CL12</f>
        <v>Шоколадные конфеты</v>
      </c>
      <c r="CR4" s="149"/>
      <c r="CS4" s="146" t="str">
        <f>Приход!CN12</f>
        <v>Вода Питьевая</v>
      </c>
      <c r="CT4" s="146" t="str">
        <f>Приход!CO12</f>
        <v>Консервы мясные</v>
      </c>
      <c r="CU4" s="146" t="str">
        <f>Приход!CP12</f>
        <v>Шоколад</v>
      </c>
      <c r="CV4" s="146" t="str">
        <f>Приход!CQ12</f>
        <v>Печенье</v>
      </c>
      <c r="CW4" s="146" t="str">
        <f>Приход!CR12</f>
        <v>Сок п/я 1л.</v>
      </c>
    </row>
    <row r="5" spans="1:101" ht="15" customHeight="1" x14ac:dyDescent="0.25">
      <c r="A5" s="155"/>
      <c r="B5" s="154"/>
      <c r="C5" s="154"/>
      <c r="D5" s="154"/>
      <c r="E5" s="156" t="s">
        <v>103</v>
      </c>
      <c r="F5" s="156"/>
      <c r="G5" s="156"/>
      <c r="H5" s="156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9"/>
      <c r="CO5" s="147"/>
      <c r="CP5" s="147"/>
      <c r="CQ5" s="147"/>
      <c r="CR5" s="149"/>
      <c r="CS5" s="147"/>
      <c r="CT5" s="147"/>
      <c r="CU5" s="147"/>
      <c r="CV5" s="147"/>
      <c r="CW5" s="149"/>
    </row>
    <row r="6" spans="1:101" ht="15" customHeight="1" x14ac:dyDescent="0.25">
      <c r="A6" s="155"/>
      <c r="B6" s="154"/>
      <c r="C6" s="154"/>
      <c r="D6" s="154"/>
      <c r="E6" s="156"/>
      <c r="F6" s="156"/>
      <c r="G6" s="156"/>
      <c r="H6" s="156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9"/>
      <c r="CO6" s="147"/>
      <c r="CP6" s="147"/>
      <c r="CQ6" s="147"/>
      <c r="CR6" s="149"/>
      <c r="CS6" s="147"/>
      <c r="CT6" s="147"/>
      <c r="CU6" s="147"/>
      <c r="CV6" s="147"/>
      <c r="CW6" s="149"/>
    </row>
    <row r="7" spans="1:101" ht="15" customHeight="1" x14ac:dyDescent="0.25">
      <c r="A7" s="155"/>
      <c r="B7" s="154"/>
      <c r="C7" s="154"/>
      <c r="D7" s="154"/>
      <c r="E7" s="155" t="s">
        <v>104</v>
      </c>
      <c r="F7" s="155" t="s">
        <v>105</v>
      </c>
      <c r="G7" s="155" t="s">
        <v>106</v>
      </c>
      <c r="H7" s="156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9"/>
      <c r="CO7" s="147"/>
      <c r="CP7" s="147"/>
      <c r="CQ7" s="147"/>
      <c r="CR7" s="149"/>
      <c r="CS7" s="147"/>
      <c r="CT7" s="147"/>
      <c r="CU7" s="147"/>
      <c r="CV7" s="147"/>
      <c r="CW7" s="149"/>
    </row>
    <row r="8" spans="1:101" ht="15" customHeight="1" x14ac:dyDescent="0.25">
      <c r="A8" s="155"/>
      <c r="B8" s="154"/>
      <c r="C8" s="154"/>
      <c r="D8" s="154"/>
      <c r="E8" s="155"/>
      <c r="F8" s="155"/>
      <c r="G8" s="155"/>
      <c r="H8" s="156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9"/>
      <c r="CO8" s="147"/>
      <c r="CP8" s="147"/>
      <c r="CQ8" s="147"/>
      <c r="CR8" s="149"/>
      <c r="CS8" s="147"/>
      <c r="CT8" s="147"/>
      <c r="CU8" s="147"/>
      <c r="CV8" s="147"/>
      <c r="CW8" s="149"/>
    </row>
    <row r="9" spans="1:101" ht="15" customHeight="1" x14ac:dyDescent="0.25">
      <c r="A9" s="155"/>
      <c r="B9" s="154"/>
      <c r="C9" s="154"/>
      <c r="D9" s="154"/>
      <c r="E9" s="155"/>
      <c r="F9" s="155"/>
      <c r="G9" s="155"/>
      <c r="H9" s="156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9"/>
      <c r="CO9" s="148"/>
      <c r="CP9" s="148"/>
      <c r="CQ9" s="148"/>
      <c r="CR9" s="149"/>
      <c r="CS9" s="148"/>
      <c r="CT9" s="148"/>
      <c r="CU9" s="148"/>
      <c r="CV9" s="148"/>
      <c r="CW9" s="150"/>
    </row>
    <row r="10" spans="1:101" ht="15" customHeight="1" x14ac:dyDescent="0.25">
      <c r="A10" s="155"/>
      <c r="B10" s="154"/>
      <c r="C10" s="154"/>
      <c r="D10" s="154"/>
      <c r="E10" s="155"/>
      <c r="F10" s="155"/>
      <c r="G10" s="155"/>
      <c r="H10" s="156"/>
      <c r="I10" s="151" t="s">
        <v>10</v>
      </c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3"/>
    </row>
    <row r="11" spans="1:101" s="15" customFormat="1" ht="9.9499999999999993" customHeight="1" x14ac:dyDescent="0.25">
      <c r="A11" s="155"/>
      <c r="B11" s="154"/>
      <c r="C11" s="154"/>
      <c r="D11" s="154"/>
      <c r="E11" s="155"/>
      <c r="F11" s="155"/>
      <c r="G11" s="155"/>
      <c r="H11" s="31"/>
      <c r="I11" s="14" t="s">
        <v>11</v>
      </c>
      <c r="J11" s="14" t="s">
        <v>11</v>
      </c>
      <c r="K11" s="14" t="s">
        <v>11</v>
      </c>
      <c r="L11" s="14" t="s">
        <v>11</v>
      </c>
      <c r="M11" s="14" t="s">
        <v>11</v>
      </c>
      <c r="N11" s="14" t="s">
        <v>11</v>
      </c>
      <c r="O11" s="14" t="s">
        <v>11</v>
      </c>
      <c r="P11" s="14" t="s">
        <v>11</v>
      </c>
      <c r="Q11" s="14" t="s">
        <v>11</v>
      </c>
      <c r="R11" s="14" t="s">
        <v>11</v>
      </c>
      <c r="S11" s="14" t="s">
        <v>11</v>
      </c>
      <c r="T11" s="14" t="s">
        <v>11</v>
      </c>
      <c r="U11" s="14" t="s">
        <v>11</v>
      </c>
      <c r="V11" s="14" t="s">
        <v>11</v>
      </c>
      <c r="W11" s="14" t="s">
        <v>11</v>
      </c>
      <c r="X11" s="14" t="s">
        <v>11</v>
      </c>
      <c r="Y11" s="14" t="s">
        <v>11</v>
      </c>
      <c r="Z11" s="14" t="s">
        <v>11</v>
      </c>
      <c r="AA11" s="14" t="s">
        <v>11</v>
      </c>
      <c r="AB11" s="14" t="s">
        <v>11</v>
      </c>
      <c r="AC11" s="14" t="s">
        <v>11</v>
      </c>
      <c r="AD11" s="14" t="s">
        <v>11</v>
      </c>
      <c r="AE11" s="14" t="s">
        <v>11</v>
      </c>
      <c r="AF11" s="14" t="s">
        <v>11</v>
      </c>
      <c r="AG11" s="14" t="s">
        <v>11</v>
      </c>
      <c r="AH11" s="14" t="s">
        <v>11</v>
      </c>
      <c r="AI11" s="14" t="s">
        <v>11</v>
      </c>
      <c r="AJ11" s="14" t="s">
        <v>11</v>
      </c>
      <c r="AK11" s="14" t="s">
        <v>11</v>
      </c>
      <c r="AL11" s="14" t="s">
        <v>11</v>
      </c>
      <c r="AM11" s="14" t="s">
        <v>11</v>
      </c>
      <c r="AN11" s="14" t="s">
        <v>11</v>
      </c>
      <c r="AO11" s="14" t="s">
        <v>11</v>
      </c>
      <c r="AP11" s="14" t="s">
        <v>11</v>
      </c>
      <c r="AQ11" s="14" t="s">
        <v>11</v>
      </c>
      <c r="AR11" s="14" t="s">
        <v>11</v>
      </c>
      <c r="AS11" s="14" t="s">
        <v>11</v>
      </c>
      <c r="AT11" s="14" t="s">
        <v>11</v>
      </c>
      <c r="AU11" s="14" t="s">
        <v>11</v>
      </c>
      <c r="AV11" s="14" t="s">
        <v>11</v>
      </c>
      <c r="AW11" s="14" t="s">
        <v>11</v>
      </c>
      <c r="AX11" s="14" t="s">
        <v>11</v>
      </c>
      <c r="AY11" s="14" t="s">
        <v>11</v>
      </c>
      <c r="AZ11" s="14" t="s">
        <v>11</v>
      </c>
      <c r="BA11" s="14" t="s">
        <v>11</v>
      </c>
      <c r="BB11" s="14" t="s">
        <v>11</v>
      </c>
      <c r="BC11" s="14" t="s">
        <v>11</v>
      </c>
      <c r="BD11" s="14" t="s">
        <v>11</v>
      </c>
      <c r="BE11" s="14" t="s">
        <v>11</v>
      </c>
      <c r="BF11" s="14" t="s">
        <v>11</v>
      </c>
      <c r="BG11" s="14" t="s">
        <v>11</v>
      </c>
      <c r="BH11" s="14" t="s">
        <v>11</v>
      </c>
      <c r="BI11" s="14" t="s">
        <v>11</v>
      </c>
      <c r="BJ11" s="14" t="s">
        <v>11</v>
      </c>
      <c r="BK11" s="14" t="s">
        <v>11</v>
      </c>
      <c r="BL11" s="14" t="s">
        <v>11</v>
      </c>
      <c r="BM11" s="14" t="s">
        <v>11</v>
      </c>
      <c r="BN11" s="14" t="s">
        <v>11</v>
      </c>
      <c r="BO11" s="14" t="s">
        <v>11</v>
      </c>
      <c r="BP11" s="14" t="s">
        <v>11</v>
      </c>
      <c r="BQ11" s="14" t="s">
        <v>11</v>
      </c>
      <c r="BR11" s="14" t="s">
        <v>11</v>
      </c>
      <c r="BS11" s="14" t="s">
        <v>11</v>
      </c>
      <c r="BT11" s="14" t="s">
        <v>11</v>
      </c>
      <c r="BU11" s="14" t="s">
        <v>11</v>
      </c>
      <c r="BV11" s="14" t="s">
        <v>11</v>
      </c>
      <c r="BW11" s="14" t="s">
        <v>11</v>
      </c>
      <c r="BX11" s="14" t="s">
        <v>11</v>
      </c>
      <c r="BY11" s="14" t="s">
        <v>11</v>
      </c>
      <c r="BZ11" s="14" t="s">
        <v>11</v>
      </c>
      <c r="CA11" s="14" t="s">
        <v>11</v>
      </c>
      <c r="CB11" s="14" t="s">
        <v>11</v>
      </c>
      <c r="CC11" s="14" t="s">
        <v>11</v>
      </c>
      <c r="CD11" s="14" t="s">
        <v>11</v>
      </c>
      <c r="CE11" s="14" t="s">
        <v>11</v>
      </c>
      <c r="CF11" s="14" t="s">
        <v>11</v>
      </c>
      <c r="CG11" s="14" t="s">
        <v>11</v>
      </c>
      <c r="CH11" s="14" t="s">
        <v>11</v>
      </c>
      <c r="CI11" s="14" t="s">
        <v>11</v>
      </c>
      <c r="CJ11" s="14" t="s">
        <v>11</v>
      </c>
      <c r="CK11" s="14" t="s">
        <v>11</v>
      </c>
      <c r="CL11" s="14" t="s">
        <v>11</v>
      </c>
      <c r="CM11" s="32" t="s">
        <v>11</v>
      </c>
      <c r="CN11" s="18"/>
      <c r="CO11" s="33" t="s">
        <v>11</v>
      </c>
      <c r="CP11" s="14" t="s">
        <v>11</v>
      </c>
      <c r="CQ11" s="14" t="s">
        <v>11</v>
      </c>
      <c r="CR11" s="34"/>
      <c r="CS11" s="14" t="s">
        <v>11</v>
      </c>
      <c r="CT11" s="14" t="s">
        <v>11</v>
      </c>
      <c r="CU11" s="14" t="s">
        <v>11</v>
      </c>
      <c r="CV11" s="32" t="s">
        <v>11</v>
      </c>
      <c r="CW11" s="32" t="s">
        <v>11</v>
      </c>
    </row>
    <row r="12" spans="1:101" s="15" customFormat="1" ht="9.9499999999999993" customHeight="1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34">
        <v>9</v>
      </c>
      <c r="J12" s="34">
        <v>10</v>
      </c>
      <c r="K12" s="34">
        <v>11</v>
      </c>
      <c r="L12" s="34">
        <v>12</v>
      </c>
      <c r="M12" s="34">
        <v>13</v>
      </c>
      <c r="N12" s="34">
        <v>14</v>
      </c>
      <c r="O12" s="34">
        <v>15</v>
      </c>
      <c r="P12" s="34">
        <v>16</v>
      </c>
      <c r="Q12" s="34">
        <v>17</v>
      </c>
      <c r="R12" s="34">
        <v>18</v>
      </c>
      <c r="S12" s="34">
        <v>19</v>
      </c>
      <c r="T12" s="34">
        <v>20</v>
      </c>
      <c r="U12" s="34">
        <v>21</v>
      </c>
      <c r="V12" s="34">
        <v>22</v>
      </c>
      <c r="W12" s="34">
        <v>23</v>
      </c>
      <c r="X12" s="34">
        <v>24</v>
      </c>
      <c r="Y12" s="34">
        <v>25</v>
      </c>
      <c r="Z12" s="34">
        <v>26</v>
      </c>
      <c r="AA12" s="34">
        <v>27</v>
      </c>
      <c r="AB12" s="34">
        <v>28</v>
      </c>
      <c r="AC12" s="34">
        <v>29</v>
      </c>
      <c r="AD12" s="34">
        <v>30</v>
      </c>
      <c r="AE12" s="34">
        <v>31</v>
      </c>
      <c r="AF12" s="34">
        <v>32</v>
      </c>
      <c r="AG12" s="34">
        <v>33</v>
      </c>
      <c r="AH12" s="34">
        <v>34</v>
      </c>
      <c r="AI12" s="34">
        <v>35</v>
      </c>
      <c r="AJ12" s="34">
        <v>36</v>
      </c>
      <c r="AK12" s="34">
        <v>37</v>
      </c>
      <c r="AL12" s="34">
        <v>38</v>
      </c>
      <c r="AM12" s="34">
        <v>39</v>
      </c>
      <c r="AN12" s="34">
        <v>40</v>
      </c>
      <c r="AO12" s="34">
        <v>41</v>
      </c>
      <c r="AP12" s="34">
        <v>42</v>
      </c>
      <c r="AQ12" s="34">
        <v>43</v>
      </c>
      <c r="AR12" s="34">
        <v>44</v>
      </c>
      <c r="AS12" s="34">
        <v>45</v>
      </c>
      <c r="AT12" s="34">
        <v>46</v>
      </c>
      <c r="AU12" s="34">
        <v>47</v>
      </c>
      <c r="AV12" s="34">
        <v>48</v>
      </c>
      <c r="AW12" s="34">
        <v>49</v>
      </c>
      <c r="AX12" s="34">
        <v>50</v>
      </c>
      <c r="AY12" s="34">
        <v>51</v>
      </c>
      <c r="AZ12" s="34">
        <v>52</v>
      </c>
      <c r="BA12" s="34">
        <v>53</v>
      </c>
      <c r="BB12" s="34">
        <v>54</v>
      </c>
      <c r="BC12" s="34">
        <v>55</v>
      </c>
      <c r="BD12" s="34">
        <v>56</v>
      </c>
      <c r="BE12" s="34">
        <v>57</v>
      </c>
      <c r="BF12" s="34">
        <v>58</v>
      </c>
      <c r="BG12" s="34">
        <v>59</v>
      </c>
      <c r="BH12" s="34">
        <v>60</v>
      </c>
      <c r="BI12" s="34">
        <v>61</v>
      </c>
      <c r="BJ12" s="34">
        <v>62</v>
      </c>
      <c r="BK12" s="34">
        <v>63</v>
      </c>
      <c r="BL12" s="34">
        <v>64</v>
      </c>
      <c r="BM12" s="34">
        <v>65</v>
      </c>
      <c r="BN12" s="34">
        <v>66</v>
      </c>
      <c r="BO12" s="34">
        <v>67</v>
      </c>
      <c r="BP12" s="34">
        <v>68</v>
      </c>
      <c r="BQ12" s="34">
        <v>69</v>
      </c>
      <c r="BR12" s="34">
        <v>70</v>
      </c>
      <c r="BS12" s="34">
        <v>71</v>
      </c>
      <c r="BT12" s="34">
        <v>72</v>
      </c>
      <c r="BU12" s="34">
        <v>73</v>
      </c>
      <c r="BV12" s="34">
        <v>74</v>
      </c>
      <c r="BW12" s="34">
        <v>75</v>
      </c>
      <c r="BX12" s="34">
        <v>76</v>
      </c>
      <c r="BY12" s="34">
        <v>77</v>
      </c>
      <c r="BZ12" s="34">
        <v>78</v>
      </c>
      <c r="CA12" s="34">
        <v>79</v>
      </c>
      <c r="CB12" s="34">
        <v>80</v>
      </c>
      <c r="CC12" s="34">
        <v>81</v>
      </c>
      <c r="CD12" s="34">
        <v>82</v>
      </c>
      <c r="CE12" s="34">
        <v>83</v>
      </c>
      <c r="CF12" s="34">
        <v>84</v>
      </c>
      <c r="CG12" s="34">
        <v>85</v>
      </c>
      <c r="CH12" s="34">
        <v>86</v>
      </c>
      <c r="CI12" s="34">
        <v>87</v>
      </c>
      <c r="CJ12" s="34">
        <v>88</v>
      </c>
      <c r="CK12" s="34">
        <v>89</v>
      </c>
      <c r="CL12" s="34">
        <v>90</v>
      </c>
      <c r="CM12" s="36">
        <v>91</v>
      </c>
      <c r="CN12" s="18">
        <v>92</v>
      </c>
      <c r="CO12" s="37">
        <v>93</v>
      </c>
      <c r="CP12" s="34">
        <v>94</v>
      </c>
      <c r="CQ12" s="36">
        <v>95</v>
      </c>
      <c r="CR12" s="18">
        <v>96</v>
      </c>
      <c r="CS12" s="37">
        <v>97</v>
      </c>
      <c r="CT12" s="34">
        <v>98</v>
      </c>
      <c r="CU12" s="34">
        <v>99</v>
      </c>
      <c r="CV12" s="36">
        <v>100</v>
      </c>
      <c r="CW12" s="34">
        <v>101</v>
      </c>
    </row>
    <row r="13" spans="1:101" ht="15.75" customHeight="1" x14ac:dyDescent="0.25">
      <c r="A13" s="29">
        <v>42064</v>
      </c>
      <c r="B13" s="7"/>
      <c r="C13" s="7"/>
      <c r="D13" s="7"/>
      <c r="E13" s="7"/>
      <c r="F13" s="7"/>
      <c r="G13" s="7"/>
      <c r="I13" s="127"/>
      <c r="J13" s="14"/>
      <c r="K13" s="12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x14ac:dyDescent="0.25">
      <c r="A14" s="30">
        <v>42065</v>
      </c>
      <c r="B14" s="8"/>
      <c r="C14" s="8"/>
      <c r="D14" s="8"/>
      <c r="E14" s="8"/>
      <c r="F14" s="8"/>
      <c r="G14" s="8"/>
      <c r="H14" s="8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32"/>
      <c r="CW14" s="14"/>
    </row>
    <row r="15" spans="1:101" x14ac:dyDescent="0.25">
      <c r="A15" s="30">
        <v>42066</v>
      </c>
      <c r="B15" s="8"/>
      <c r="C15" s="8"/>
      <c r="D15" s="8"/>
      <c r="E15" s="8"/>
      <c r="F15" s="8"/>
      <c r="G15" s="8"/>
      <c r="H15" s="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32"/>
      <c r="CW15" s="14"/>
    </row>
    <row r="16" spans="1:101" x14ac:dyDescent="0.25">
      <c r="A16" s="30">
        <v>42067</v>
      </c>
      <c r="B16" s="8"/>
      <c r="C16" s="8"/>
      <c r="D16" s="8"/>
      <c r="E16" s="8"/>
      <c r="F16" s="8"/>
      <c r="G16" s="8"/>
      <c r="H16" s="8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32"/>
      <c r="CW16" s="14"/>
    </row>
    <row r="17" spans="1:101" x14ac:dyDescent="0.25">
      <c r="A17" s="30">
        <v>42068</v>
      </c>
      <c r="B17" s="8"/>
      <c r="C17" s="8"/>
      <c r="D17" s="8"/>
      <c r="E17" s="8"/>
      <c r="F17" s="8"/>
      <c r="G17" s="8"/>
      <c r="H17" s="8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32"/>
      <c r="CW17" s="14"/>
    </row>
    <row r="18" spans="1:101" x14ac:dyDescent="0.25">
      <c r="A18" s="30">
        <v>42069</v>
      </c>
      <c r="B18" s="8"/>
      <c r="C18" s="8"/>
      <c r="D18" s="8"/>
      <c r="E18" s="8"/>
      <c r="F18" s="8"/>
      <c r="G18" s="8"/>
      <c r="H18" s="8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32"/>
      <c r="CW18" s="14"/>
    </row>
    <row r="19" spans="1:101" x14ac:dyDescent="0.25">
      <c r="A19" s="30">
        <v>42070</v>
      </c>
      <c r="B19" s="8"/>
      <c r="C19" s="8"/>
      <c r="D19" s="8"/>
      <c r="E19" s="8"/>
      <c r="F19" s="8"/>
      <c r="G19" s="8"/>
      <c r="H19" s="8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32"/>
      <c r="CW19" s="14"/>
    </row>
    <row r="20" spans="1:101" x14ac:dyDescent="0.25">
      <c r="A20" s="30">
        <v>42071</v>
      </c>
      <c r="B20" s="8"/>
      <c r="C20" s="8"/>
      <c r="D20" s="8"/>
      <c r="E20" s="8"/>
      <c r="F20" s="8"/>
      <c r="G20" s="8"/>
      <c r="H20" s="8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32"/>
      <c r="CW20" s="14"/>
    </row>
    <row r="21" spans="1:101" x14ac:dyDescent="0.25">
      <c r="A21" s="30">
        <v>42072</v>
      </c>
      <c r="B21" s="8"/>
      <c r="C21" s="8"/>
      <c r="D21" s="8"/>
      <c r="E21" s="8"/>
      <c r="F21" s="8"/>
      <c r="G21" s="8"/>
      <c r="H21" s="8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32"/>
      <c r="CW21" s="14"/>
    </row>
    <row r="22" spans="1:101" x14ac:dyDescent="0.25">
      <c r="A22" s="30">
        <v>42073</v>
      </c>
      <c r="B22" s="8"/>
      <c r="C22" s="8"/>
      <c r="D22" s="8"/>
      <c r="E22" s="8"/>
      <c r="F22" s="8"/>
      <c r="G22" s="8"/>
      <c r="H22" s="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32"/>
      <c r="CW22" s="14"/>
    </row>
    <row r="23" spans="1:101" x14ac:dyDescent="0.25">
      <c r="A23" s="30">
        <v>42074</v>
      </c>
      <c r="B23" s="8"/>
      <c r="C23" s="8"/>
      <c r="D23" s="8"/>
      <c r="E23" s="8"/>
      <c r="F23" s="8"/>
      <c r="G23" s="8"/>
      <c r="H23" s="8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32"/>
      <c r="CW23" s="14"/>
    </row>
    <row r="24" spans="1:101" x14ac:dyDescent="0.25">
      <c r="A24" s="30">
        <v>42075</v>
      </c>
      <c r="B24" s="8"/>
      <c r="C24" s="8"/>
      <c r="D24" s="8"/>
      <c r="E24" s="8"/>
      <c r="F24" s="8"/>
      <c r="G24" s="8"/>
      <c r="H24" s="8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32"/>
      <c r="CW24" s="14"/>
    </row>
    <row r="25" spans="1:101" x14ac:dyDescent="0.25">
      <c r="A25" s="30">
        <v>42076</v>
      </c>
      <c r="B25" s="8"/>
      <c r="C25" s="8"/>
      <c r="D25" s="8"/>
      <c r="E25" s="8"/>
      <c r="F25" s="8"/>
      <c r="G25" s="8"/>
      <c r="H25" s="8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32"/>
      <c r="CW25" s="14"/>
    </row>
    <row r="26" spans="1:101" x14ac:dyDescent="0.25">
      <c r="A26" s="30">
        <v>42077</v>
      </c>
      <c r="B26" s="8"/>
      <c r="C26" s="8"/>
      <c r="D26" s="8"/>
      <c r="E26" s="8"/>
      <c r="F26" s="8"/>
      <c r="G26" s="8"/>
      <c r="H26" s="8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32"/>
      <c r="CW26" s="14"/>
    </row>
    <row r="27" spans="1:101" x14ac:dyDescent="0.25">
      <c r="A27" s="30">
        <v>42078</v>
      </c>
      <c r="B27" s="8"/>
      <c r="C27" s="8"/>
      <c r="D27" s="8"/>
      <c r="E27" s="8"/>
      <c r="F27" s="8"/>
      <c r="G27" s="8"/>
      <c r="H27" s="8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32"/>
      <c r="CW27" s="14"/>
    </row>
    <row r="28" spans="1:101" x14ac:dyDescent="0.25">
      <c r="A28" s="30">
        <v>42079</v>
      </c>
      <c r="B28" s="8"/>
      <c r="C28" s="8"/>
      <c r="D28" s="8"/>
      <c r="E28" s="8"/>
      <c r="F28" s="8"/>
      <c r="G28" s="8"/>
      <c r="H28" s="8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32"/>
      <c r="CW28" s="14"/>
    </row>
    <row r="29" spans="1:101" x14ac:dyDescent="0.25">
      <c r="A29" s="30">
        <v>42080</v>
      </c>
      <c r="B29" s="8"/>
      <c r="C29" s="8"/>
      <c r="D29" s="8"/>
      <c r="E29" s="8"/>
      <c r="F29" s="8"/>
      <c r="G29" s="8"/>
      <c r="H29" s="8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32"/>
      <c r="CW29" s="14"/>
    </row>
    <row r="30" spans="1:101" x14ac:dyDescent="0.25">
      <c r="A30" s="30">
        <v>42081</v>
      </c>
      <c r="B30" s="8"/>
      <c r="C30" s="8"/>
      <c r="D30" s="8"/>
      <c r="E30" s="8"/>
      <c r="F30" s="8"/>
      <c r="G30" s="8"/>
      <c r="H30" s="8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32"/>
      <c r="CW30" s="14"/>
    </row>
    <row r="31" spans="1:101" x14ac:dyDescent="0.25">
      <c r="A31" s="30">
        <v>42082</v>
      </c>
      <c r="B31" s="8"/>
      <c r="C31" s="8"/>
      <c r="D31" s="8"/>
      <c r="E31" s="8"/>
      <c r="F31" s="8"/>
      <c r="G31" s="8"/>
      <c r="H31" s="8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32"/>
      <c r="CW31" s="14"/>
    </row>
    <row r="32" spans="1:101" x14ac:dyDescent="0.25">
      <c r="A32" s="30">
        <v>42083</v>
      </c>
      <c r="B32" s="8"/>
      <c r="C32" s="8"/>
      <c r="D32" s="8"/>
      <c r="E32" s="8"/>
      <c r="F32" s="8"/>
      <c r="G32" s="8"/>
      <c r="H32" s="8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32"/>
      <c r="CW32" s="14"/>
    </row>
    <row r="33" spans="1:101" x14ac:dyDescent="0.25">
      <c r="A33" s="30">
        <v>42084</v>
      </c>
      <c r="B33" s="8"/>
      <c r="C33" s="8"/>
      <c r="D33" s="8"/>
      <c r="E33" s="8"/>
      <c r="F33" s="8"/>
      <c r="G33" s="8"/>
      <c r="H33" s="8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32"/>
      <c r="CW33" s="14"/>
    </row>
    <row r="34" spans="1:101" x14ac:dyDescent="0.25">
      <c r="A34" s="30">
        <v>42085</v>
      </c>
      <c r="B34" s="8"/>
      <c r="C34" s="8"/>
      <c r="D34" s="8"/>
      <c r="E34" s="8"/>
      <c r="F34" s="8"/>
      <c r="G34" s="8"/>
      <c r="H34" s="8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32"/>
      <c r="CW34" s="14"/>
    </row>
    <row r="35" spans="1:101" x14ac:dyDescent="0.25">
      <c r="A35" s="30">
        <v>42086</v>
      </c>
      <c r="B35" s="8"/>
      <c r="C35" s="8"/>
      <c r="D35" s="8"/>
      <c r="E35" s="8"/>
      <c r="F35" s="8"/>
      <c r="G35" s="8"/>
      <c r="H35" s="8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32"/>
      <c r="CW35" s="14"/>
    </row>
    <row r="36" spans="1:101" x14ac:dyDescent="0.25">
      <c r="A36" s="30">
        <v>42087</v>
      </c>
      <c r="B36" s="8"/>
      <c r="C36" s="8"/>
      <c r="D36" s="8"/>
      <c r="E36" s="8"/>
      <c r="F36" s="8"/>
      <c r="G36" s="8"/>
      <c r="H36" s="8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32"/>
      <c r="CW36" s="14"/>
    </row>
    <row r="37" spans="1:101" x14ac:dyDescent="0.25">
      <c r="A37" s="30">
        <v>42088</v>
      </c>
      <c r="B37" s="8"/>
      <c r="C37" s="8"/>
      <c r="D37" s="8"/>
      <c r="E37" s="8"/>
      <c r="F37" s="8"/>
      <c r="G37" s="8"/>
      <c r="H37" s="8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32"/>
      <c r="CW37" s="14"/>
    </row>
    <row r="38" spans="1:101" x14ac:dyDescent="0.25">
      <c r="A38" s="30">
        <v>42089</v>
      </c>
      <c r="B38" s="8"/>
      <c r="C38" s="8"/>
      <c r="D38" s="8"/>
      <c r="E38" s="8"/>
      <c r="F38" s="8"/>
      <c r="G38" s="8"/>
      <c r="H38" s="8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32"/>
      <c r="CW38" s="14"/>
    </row>
    <row r="39" spans="1:101" x14ac:dyDescent="0.25">
      <c r="A39" s="30">
        <v>42090</v>
      </c>
      <c r="B39" s="8"/>
      <c r="C39" s="8"/>
      <c r="D39" s="8"/>
      <c r="E39" s="8"/>
      <c r="F39" s="8"/>
      <c r="G39" s="8"/>
      <c r="H39" s="8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32"/>
      <c r="CW39" s="14"/>
    </row>
    <row r="40" spans="1:101" x14ac:dyDescent="0.25">
      <c r="A40" s="30">
        <v>42091</v>
      </c>
      <c r="B40" s="8"/>
      <c r="C40" s="8"/>
      <c r="D40" s="8"/>
      <c r="E40" s="8"/>
      <c r="F40" s="8"/>
      <c r="G40" s="8"/>
      <c r="H40" s="8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32"/>
      <c r="CW40" s="14"/>
    </row>
    <row r="41" spans="1:101" x14ac:dyDescent="0.25">
      <c r="A41" s="30">
        <v>42092</v>
      </c>
      <c r="B41" s="8"/>
      <c r="C41" s="8"/>
      <c r="D41" s="8"/>
      <c r="E41" s="8"/>
      <c r="F41" s="8"/>
      <c r="G41" s="8"/>
      <c r="H41" s="8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32"/>
      <c r="CW41" s="14"/>
    </row>
    <row r="42" spans="1:101" x14ac:dyDescent="0.25">
      <c r="A42" s="30">
        <v>42093</v>
      </c>
      <c r="B42" s="8"/>
      <c r="C42" s="8"/>
      <c r="D42" s="8"/>
      <c r="E42" s="8"/>
      <c r="F42" s="8"/>
      <c r="G42" s="8"/>
      <c r="H42" s="8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32"/>
      <c r="CW42" s="14"/>
    </row>
    <row r="43" spans="1:101" x14ac:dyDescent="0.25">
      <c r="A43" s="30">
        <v>42094</v>
      </c>
      <c r="B43" s="8"/>
      <c r="C43" s="8"/>
      <c r="D43" s="8"/>
      <c r="E43" s="8"/>
      <c r="F43" s="8"/>
      <c r="G43" s="8"/>
      <c r="H43" s="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</row>
    <row r="44" spans="1:101" x14ac:dyDescent="0.25">
      <c r="A44" s="8"/>
      <c r="B44" s="8"/>
      <c r="C44" s="8"/>
      <c r="D44" s="8"/>
      <c r="E44" s="8"/>
      <c r="F44" s="8"/>
      <c r="G44" s="8"/>
      <c r="H44" s="8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</row>
    <row r="45" spans="1:101" x14ac:dyDescent="0.25">
      <c r="A45" s="140" t="s">
        <v>109</v>
      </c>
      <c r="B45" s="141"/>
      <c r="C45" s="141"/>
      <c r="D45" s="142"/>
      <c r="E45" s="143"/>
      <c r="F45" s="144"/>
      <c r="G45" s="145"/>
      <c r="H45" s="8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</row>
    <row r="46" spans="1:101" x14ac:dyDescent="0.25">
      <c r="A46" s="140" t="s">
        <v>108</v>
      </c>
      <c r="B46" s="141"/>
      <c r="C46" s="141"/>
      <c r="D46" s="141"/>
      <c r="E46" s="141"/>
      <c r="F46" s="141"/>
      <c r="G46" s="141"/>
      <c r="H46" s="142"/>
      <c r="I46" s="14">
        <v>16</v>
      </c>
      <c r="J46" s="14"/>
      <c r="K46" s="14"/>
      <c r="L46" s="14"/>
      <c r="M46" s="14">
        <v>22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</row>
    <row r="47" spans="1:101" x14ac:dyDescent="0.25">
      <c r="A47" s="39"/>
      <c r="B47" s="40"/>
      <c r="C47" s="40"/>
      <c r="D47" s="40"/>
      <c r="E47" s="40"/>
      <c r="F47" s="40"/>
      <c r="G47" s="40"/>
      <c r="H47" s="41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</row>
    <row r="48" spans="1:101" ht="18.75" x14ac:dyDescent="0.25">
      <c r="A48" s="27"/>
      <c r="B48" s="35"/>
      <c r="C48" s="35"/>
      <c r="D48" s="35" t="s">
        <v>110</v>
      </c>
      <c r="E48" s="28"/>
      <c r="F48" s="35"/>
      <c r="G48" s="35"/>
      <c r="H48" s="38"/>
      <c r="I48" s="14">
        <f>I46</f>
        <v>16</v>
      </c>
      <c r="J48" s="14">
        <f t="shared" ref="J48:BU48" si="0">J46</f>
        <v>0</v>
      </c>
      <c r="K48" s="14">
        <f t="shared" si="0"/>
        <v>0</v>
      </c>
      <c r="L48" s="14">
        <f t="shared" si="0"/>
        <v>0</v>
      </c>
      <c r="M48" s="14">
        <f t="shared" si="0"/>
        <v>22</v>
      </c>
      <c r="N48" s="14">
        <f t="shared" si="0"/>
        <v>0</v>
      </c>
      <c r="O48" s="14">
        <f t="shared" si="0"/>
        <v>0</v>
      </c>
      <c r="P48" s="14">
        <f t="shared" si="0"/>
        <v>0</v>
      </c>
      <c r="Q48" s="14">
        <f t="shared" si="0"/>
        <v>0</v>
      </c>
      <c r="R48" s="14">
        <f t="shared" si="0"/>
        <v>0</v>
      </c>
      <c r="S48" s="14">
        <f t="shared" si="0"/>
        <v>0</v>
      </c>
      <c r="T48" s="14">
        <f t="shared" si="0"/>
        <v>0</v>
      </c>
      <c r="U48" s="14">
        <f t="shared" si="0"/>
        <v>0</v>
      </c>
      <c r="V48" s="14">
        <f t="shared" si="0"/>
        <v>0</v>
      </c>
      <c r="W48" s="14">
        <f t="shared" si="0"/>
        <v>0</v>
      </c>
      <c r="X48" s="14">
        <f t="shared" si="0"/>
        <v>0</v>
      </c>
      <c r="Y48" s="14">
        <f t="shared" si="0"/>
        <v>0</v>
      </c>
      <c r="Z48" s="14">
        <f t="shared" si="0"/>
        <v>0</v>
      </c>
      <c r="AA48" s="14">
        <f t="shared" si="0"/>
        <v>0</v>
      </c>
      <c r="AB48" s="14">
        <f t="shared" si="0"/>
        <v>0</v>
      </c>
      <c r="AC48" s="14">
        <f t="shared" si="0"/>
        <v>0</v>
      </c>
      <c r="AD48" s="14">
        <f t="shared" si="0"/>
        <v>0</v>
      </c>
      <c r="AE48" s="14">
        <f t="shared" si="0"/>
        <v>0</v>
      </c>
      <c r="AF48" s="14">
        <f t="shared" si="0"/>
        <v>0</v>
      </c>
      <c r="AG48" s="14">
        <f t="shared" si="0"/>
        <v>0</v>
      </c>
      <c r="AH48" s="14">
        <f t="shared" si="0"/>
        <v>0</v>
      </c>
      <c r="AI48" s="14">
        <f t="shared" si="0"/>
        <v>0</v>
      </c>
      <c r="AJ48" s="14">
        <f t="shared" si="0"/>
        <v>0</v>
      </c>
      <c r="AK48" s="14">
        <f t="shared" si="0"/>
        <v>0</v>
      </c>
      <c r="AL48" s="14">
        <f t="shared" si="0"/>
        <v>0</v>
      </c>
      <c r="AM48" s="14">
        <f t="shared" si="0"/>
        <v>0</v>
      </c>
      <c r="AN48" s="14">
        <f t="shared" si="0"/>
        <v>0</v>
      </c>
      <c r="AO48" s="14">
        <f t="shared" si="0"/>
        <v>0</v>
      </c>
      <c r="AP48" s="14">
        <f t="shared" si="0"/>
        <v>0</v>
      </c>
      <c r="AQ48" s="14">
        <f t="shared" si="0"/>
        <v>0</v>
      </c>
      <c r="AR48" s="14">
        <f t="shared" si="0"/>
        <v>0</v>
      </c>
      <c r="AS48" s="14">
        <f t="shared" si="0"/>
        <v>0</v>
      </c>
      <c r="AT48" s="14">
        <f t="shared" si="0"/>
        <v>0</v>
      </c>
      <c r="AU48" s="14">
        <f t="shared" si="0"/>
        <v>0</v>
      </c>
      <c r="AV48" s="14">
        <f t="shared" si="0"/>
        <v>0</v>
      </c>
      <c r="AW48" s="14">
        <f t="shared" si="0"/>
        <v>0</v>
      </c>
      <c r="AX48" s="14">
        <f t="shared" si="0"/>
        <v>0</v>
      </c>
      <c r="AY48" s="14">
        <f t="shared" si="0"/>
        <v>0</v>
      </c>
      <c r="AZ48" s="14">
        <f t="shared" si="0"/>
        <v>0</v>
      </c>
      <c r="BA48" s="14">
        <f t="shared" si="0"/>
        <v>0</v>
      </c>
      <c r="BB48" s="14">
        <f t="shared" si="0"/>
        <v>0</v>
      </c>
      <c r="BC48" s="14">
        <f t="shared" si="0"/>
        <v>0</v>
      </c>
      <c r="BD48" s="14">
        <f t="shared" si="0"/>
        <v>0</v>
      </c>
      <c r="BE48" s="14">
        <f t="shared" si="0"/>
        <v>0</v>
      </c>
      <c r="BF48" s="14">
        <f t="shared" si="0"/>
        <v>0</v>
      </c>
      <c r="BG48" s="14">
        <f t="shared" si="0"/>
        <v>0</v>
      </c>
      <c r="BH48" s="14">
        <f t="shared" si="0"/>
        <v>0</v>
      </c>
      <c r="BI48" s="14">
        <f t="shared" si="0"/>
        <v>0</v>
      </c>
      <c r="BJ48" s="14">
        <f t="shared" si="0"/>
        <v>0</v>
      </c>
      <c r="BK48" s="14">
        <f t="shared" si="0"/>
        <v>0</v>
      </c>
      <c r="BL48" s="14">
        <f t="shared" si="0"/>
        <v>0</v>
      </c>
      <c r="BM48" s="14">
        <f t="shared" si="0"/>
        <v>0</v>
      </c>
      <c r="BN48" s="14">
        <f t="shared" si="0"/>
        <v>0</v>
      </c>
      <c r="BO48" s="14">
        <f t="shared" si="0"/>
        <v>0</v>
      </c>
      <c r="BP48" s="14">
        <f t="shared" si="0"/>
        <v>0</v>
      </c>
      <c r="BQ48" s="14">
        <f t="shared" si="0"/>
        <v>0</v>
      </c>
      <c r="BR48" s="14">
        <f t="shared" si="0"/>
        <v>0</v>
      </c>
      <c r="BS48" s="14">
        <f t="shared" si="0"/>
        <v>0</v>
      </c>
      <c r="BT48" s="14">
        <f t="shared" si="0"/>
        <v>0</v>
      </c>
      <c r="BU48" s="14">
        <f t="shared" si="0"/>
        <v>0</v>
      </c>
      <c r="BV48" s="14">
        <f t="shared" ref="BV48:CW48" si="1">BV46</f>
        <v>0</v>
      </c>
      <c r="BW48" s="14">
        <f t="shared" si="1"/>
        <v>0</v>
      </c>
      <c r="BX48" s="14">
        <f t="shared" si="1"/>
        <v>0</v>
      </c>
      <c r="BY48" s="14">
        <f t="shared" si="1"/>
        <v>0</v>
      </c>
      <c r="BZ48" s="14">
        <f t="shared" si="1"/>
        <v>0</v>
      </c>
      <c r="CA48" s="14">
        <f t="shared" si="1"/>
        <v>0</v>
      </c>
      <c r="CB48" s="14">
        <f t="shared" si="1"/>
        <v>0</v>
      </c>
      <c r="CC48" s="14">
        <f t="shared" si="1"/>
        <v>0</v>
      </c>
      <c r="CD48" s="14">
        <f t="shared" si="1"/>
        <v>0</v>
      </c>
      <c r="CE48" s="14">
        <f t="shared" si="1"/>
        <v>0</v>
      </c>
      <c r="CF48" s="14">
        <f t="shared" si="1"/>
        <v>0</v>
      </c>
      <c r="CG48" s="14">
        <f t="shared" si="1"/>
        <v>0</v>
      </c>
      <c r="CH48" s="14">
        <f t="shared" si="1"/>
        <v>0</v>
      </c>
      <c r="CI48" s="14">
        <f t="shared" si="1"/>
        <v>0</v>
      </c>
      <c r="CJ48" s="14">
        <f t="shared" si="1"/>
        <v>0</v>
      </c>
      <c r="CK48" s="14">
        <f t="shared" si="1"/>
        <v>0</v>
      </c>
      <c r="CL48" s="14">
        <f t="shared" si="1"/>
        <v>0</v>
      </c>
      <c r="CM48" s="14">
        <f t="shared" si="1"/>
        <v>0</v>
      </c>
      <c r="CN48" s="14">
        <f t="shared" si="1"/>
        <v>0</v>
      </c>
      <c r="CO48" s="14">
        <f t="shared" si="1"/>
        <v>0</v>
      </c>
      <c r="CP48" s="14">
        <f t="shared" si="1"/>
        <v>0</v>
      </c>
      <c r="CQ48" s="14">
        <f t="shared" si="1"/>
        <v>0</v>
      </c>
      <c r="CR48" s="14">
        <f t="shared" si="1"/>
        <v>0</v>
      </c>
      <c r="CS48" s="14">
        <f t="shared" si="1"/>
        <v>0</v>
      </c>
      <c r="CT48" s="14">
        <f t="shared" si="1"/>
        <v>0</v>
      </c>
      <c r="CU48" s="14">
        <f t="shared" si="1"/>
        <v>0</v>
      </c>
      <c r="CV48" s="14">
        <f t="shared" si="1"/>
        <v>0</v>
      </c>
      <c r="CW48" s="14">
        <f t="shared" si="1"/>
        <v>0</v>
      </c>
    </row>
    <row r="54" spans="1:7" x14ac:dyDescent="0.25">
      <c r="A54" s="140"/>
      <c r="B54" s="141"/>
      <c r="C54" s="141"/>
      <c r="D54" s="141"/>
      <c r="E54" s="141"/>
      <c r="F54" s="141"/>
      <c r="G54" s="142"/>
    </row>
  </sheetData>
  <mergeCells count="113">
    <mergeCell ref="B3:G3"/>
    <mergeCell ref="B4:G4"/>
    <mergeCell ref="E5:G6"/>
    <mergeCell ref="C7:C11"/>
    <mergeCell ref="B7:B11"/>
    <mergeCell ref="A3:A11"/>
    <mergeCell ref="S4:S9"/>
    <mergeCell ref="T4:T9"/>
    <mergeCell ref="U4:U9"/>
    <mergeCell ref="H3:H10"/>
    <mergeCell ref="G7:G11"/>
    <mergeCell ref="F7:F11"/>
    <mergeCell ref="E7:E11"/>
    <mergeCell ref="D7:D11"/>
    <mergeCell ref="B5:B6"/>
    <mergeCell ref="C5:C6"/>
    <mergeCell ref="D5:D6"/>
    <mergeCell ref="M4:M9"/>
    <mergeCell ref="N4:N9"/>
    <mergeCell ref="O4:O9"/>
    <mergeCell ref="P4:P9"/>
    <mergeCell ref="Q4:Q9"/>
    <mergeCell ref="R4:R9"/>
    <mergeCell ref="I4:I9"/>
    <mergeCell ref="J4:J9"/>
    <mergeCell ref="K4:K9"/>
    <mergeCell ref="L4:L9"/>
    <mergeCell ref="AB4:AB9"/>
    <mergeCell ref="AC4:AC9"/>
    <mergeCell ref="AD4:AD9"/>
    <mergeCell ref="AE4:AE9"/>
    <mergeCell ref="AF4:AF9"/>
    <mergeCell ref="AG4:AG9"/>
    <mergeCell ref="V4:V9"/>
    <mergeCell ref="W4:W9"/>
    <mergeCell ref="X4:X9"/>
    <mergeCell ref="Y4:Y9"/>
    <mergeCell ref="Z4:Z9"/>
    <mergeCell ref="AA4:AA9"/>
    <mergeCell ref="AN4:AN9"/>
    <mergeCell ref="AO4:AO9"/>
    <mergeCell ref="AP4:AP9"/>
    <mergeCell ref="AQ4:AQ9"/>
    <mergeCell ref="AR4:AR9"/>
    <mergeCell ref="AS4:AS9"/>
    <mergeCell ref="AH4:AH9"/>
    <mergeCell ref="AI4:AI9"/>
    <mergeCell ref="AJ4:AJ9"/>
    <mergeCell ref="AK4:AK9"/>
    <mergeCell ref="AL4:AL9"/>
    <mergeCell ref="AM4:AM9"/>
    <mergeCell ref="AZ4:AZ9"/>
    <mergeCell ref="BA4:BA9"/>
    <mergeCell ref="BB4:BB9"/>
    <mergeCell ref="BC4:BC9"/>
    <mergeCell ref="BD4:BD9"/>
    <mergeCell ref="BE4:BE9"/>
    <mergeCell ref="AT4:AT9"/>
    <mergeCell ref="AU4:AU9"/>
    <mergeCell ref="AV4:AV9"/>
    <mergeCell ref="AW4:AW9"/>
    <mergeCell ref="AX4:AX9"/>
    <mergeCell ref="AY4:AY9"/>
    <mergeCell ref="BL4:BL9"/>
    <mergeCell ref="BM4:BM9"/>
    <mergeCell ref="BN4:BN9"/>
    <mergeCell ref="BO4:BO9"/>
    <mergeCell ref="BP4:BP9"/>
    <mergeCell ref="BQ4:BQ9"/>
    <mergeCell ref="BF4:BF9"/>
    <mergeCell ref="BG4:BG9"/>
    <mergeCell ref="BH4:BH9"/>
    <mergeCell ref="BI4:BI9"/>
    <mergeCell ref="BJ4:BJ9"/>
    <mergeCell ref="BK4:BK9"/>
    <mergeCell ref="CH4:CH9"/>
    <mergeCell ref="CI4:CI9"/>
    <mergeCell ref="BX4:BX9"/>
    <mergeCell ref="BY4:BY9"/>
    <mergeCell ref="BZ4:BZ9"/>
    <mergeCell ref="CA4:CA9"/>
    <mergeCell ref="CB4:CB9"/>
    <mergeCell ref="CC4:CC9"/>
    <mergeCell ref="BR4:BR9"/>
    <mergeCell ref="BS4:BS9"/>
    <mergeCell ref="BT4:BT9"/>
    <mergeCell ref="BU4:BU9"/>
    <mergeCell ref="BV4:BV9"/>
    <mergeCell ref="BW4:BW9"/>
    <mergeCell ref="A46:H46"/>
    <mergeCell ref="A45:D45"/>
    <mergeCell ref="E45:G45"/>
    <mergeCell ref="CV4:CV9"/>
    <mergeCell ref="CW4:CW9"/>
    <mergeCell ref="I3:CW3"/>
    <mergeCell ref="I10:CW10"/>
    <mergeCell ref="A54:G54"/>
    <mergeCell ref="CP4:CP9"/>
    <mergeCell ref="CQ4:CQ9"/>
    <mergeCell ref="CR4:CR9"/>
    <mergeCell ref="CS4:CS9"/>
    <mergeCell ref="CT4:CT9"/>
    <mergeCell ref="CU4:CU9"/>
    <mergeCell ref="CJ4:CJ9"/>
    <mergeCell ref="CK4:CK9"/>
    <mergeCell ref="CL4:CL9"/>
    <mergeCell ref="CM4:CM9"/>
    <mergeCell ref="CN4:CN9"/>
    <mergeCell ref="CO4:CO9"/>
    <mergeCell ref="CD4:CD9"/>
    <mergeCell ref="CE4:CE9"/>
    <mergeCell ref="CF4:CF9"/>
    <mergeCell ref="CG4:CG9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9"/>
  <sheetViews>
    <sheetView tabSelected="1" topLeftCell="A14" zoomScaleNormal="100" workbookViewId="0">
      <selection activeCell="B23" sqref="B23:G23"/>
    </sheetView>
  </sheetViews>
  <sheetFormatPr defaultRowHeight="15.75" x14ac:dyDescent="0.25"/>
  <cols>
    <col min="1" max="1" width="4" style="45" customWidth="1"/>
    <col min="2" max="5" width="3.7109375" style="44" customWidth="1"/>
    <col min="6" max="6" width="9.5703125" style="44" customWidth="1"/>
    <col min="7" max="7" width="3.7109375" style="44" customWidth="1"/>
    <col min="8" max="8" width="7.42578125" style="44" customWidth="1"/>
    <col min="9" max="9" width="7.28515625" style="44" customWidth="1"/>
    <col min="10" max="10" width="8.28515625" style="44" customWidth="1"/>
    <col min="11" max="12" width="7.28515625" style="44" customWidth="1"/>
    <col min="13" max="13" width="10.85546875" style="44" customWidth="1"/>
    <col min="14" max="16" width="7.28515625" style="44" customWidth="1"/>
    <col min="17" max="17" width="9.5703125" style="44" customWidth="1"/>
    <col min="18" max="18" width="5" style="42" customWidth="1"/>
    <col min="19" max="19" width="7.42578125" style="44" customWidth="1"/>
    <col min="20" max="20" width="3.85546875" style="44" customWidth="1"/>
    <col min="21" max="21" width="7.7109375" style="42" customWidth="1"/>
    <col min="22" max="256" width="9.140625" style="42"/>
    <col min="257" max="257" width="4" style="42" customWidth="1"/>
    <col min="258" max="261" width="3.7109375" style="42" customWidth="1"/>
    <col min="262" max="262" width="9.5703125" style="42" customWidth="1"/>
    <col min="263" max="263" width="3.7109375" style="42" customWidth="1"/>
    <col min="264" max="264" width="7.42578125" style="42" customWidth="1"/>
    <col min="265" max="265" width="7.28515625" style="42" customWidth="1"/>
    <col min="266" max="266" width="8.28515625" style="42" customWidth="1"/>
    <col min="267" max="268" width="7.28515625" style="42" customWidth="1"/>
    <col min="269" max="269" width="10.85546875" style="42" customWidth="1"/>
    <col min="270" max="272" width="7.28515625" style="42" customWidth="1"/>
    <col min="273" max="273" width="9.5703125" style="42" customWidth="1"/>
    <col min="274" max="274" width="5" style="42" customWidth="1"/>
    <col min="275" max="275" width="7.42578125" style="42" customWidth="1"/>
    <col min="276" max="276" width="3.85546875" style="42" customWidth="1"/>
    <col min="277" max="277" width="7.7109375" style="42" customWidth="1"/>
    <col min="278" max="512" width="9.140625" style="42"/>
    <col min="513" max="513" width="4" style="42" customWidth="1"/>
    <col min="514" max="517" width="3.7109375" style="42" customWidth="1"/>
    <col min="518" max="518" width="9.5703125" style="42" customWidth="1"/>
    <col min="519" max="519" width="3.7109375" style="42" customWidth="1"/>
    <col min="520" max="520" width="7.42578125" style="42" customWidth="1"/>
    <col min="521" max="521" width="7.28515625" style="42" customWidth="1"/>
    <col min="522" max="522" width="8.28515625" style="42" customWidth="1"/>
    <col min="523" max="524" width="7.28515625" style="42" customWidth="1"/>
    <col min="525" max="525" width="10.85546875" style="42" customWidth="1"/>
    <col min="526" max="528" width="7.28515625" style="42" customWidth="1"/>
    <col min="529" max="529" width="9.5703125" style="42" customWidth="1"/>
    <col min="530" max="530" width="5" style="42" customWidth="1"/>
    <col min="531" max="531" width="7.42578125" style="42" customWidth="1"/>
    <col min="532" max="532" width="3.85546875" style="42" customWidth="1"/>
    <col min="533" max="533" width="7.7109375" style="42" customWidth="1"/>
    <col min="534" max="768" width="9.140625" style="42"/>
    <col min="769" max="769" width="4" style="42" customWidth="1"/>
    <col min="770" max="773" width="3.7109375" style="42" customWidth="1"/>
    <col min="774" max="774" width="9.5703125" style="42" customWidth="1"/>
    <col min="775" max="775" width="3.7109375" style="42" customWidth="1"/>
    <col min="776" max="776" width="7.42578125" style="42" customWidth="1"/>
    <col min="777" max="777" width="7.28515625" style="42" customWidth="1"/>
    <col min="778" max="778" width="8.28515625" style="42" customWidth="1"/>
    <col min="779" max="780" width="7.28515625" style="42" customWidth="1"/>
    <col min="781" max="781" width="10.85546875" style="42" customWidth="1"/>
    <col min="782" max="784" width="7.28515625" style="42" customWidth="1"/>
    <col min="785" max="785" width="9.5703125" style="42" customWidth="1"/>
    <col min="786" max="786" width="5" style="42" customWidth="1"/>
    <col min="787" max="787" width="7.42578125" style="42" customWidth="1"/>
    <col min="788" max="788" width="3.85546875" style="42" customWidth="1"/>
    <col min="789" max="789" width="7.7109375" style="42" customWidth="1"/>
    <col min="790" max="1024" width="9.140625" style="42"/>
    <col min="1025" max="1025" width="4" style="42" customWidth="1"/>
    <col min="1026" max="1029" width="3.7109375" style="42" customWidth="1"/>
    <col min="1030" max="1030" width="9.5703125" style="42" customWidth="1"/>
    <col min="1031" max="1031" width="3.7109375" style="42" customWidth="1"/>
    <col min="1032" max="1032" width="7.42578125" style="42" customWidth="1"/>
    <col min="1033" max="1033" width="7.28515625" style="42" customWidth="1"/>
    <col min="1034" max="1034" width="8.28515625" style="42" customWidth="1"/>
    <col min="1035" max="1036" width="7.28515625" style="42" customWidth="1"/>
    <col min="1037" max="1037" width="10.85546875" style="42" customWidth="1"/>
    <col min="1038" max="1040" width="7.28515625" style="42" customWidth="1"/>
    <col min="1041" max="1041" width="9.5703125" style="42" customWidth="1"/>
    <col min="1042" max="1042" width="5" style="42" customWidth="1"/>
    <col min="1043" max="1043" width="7.42578125" style="42" customWidth="1"/>
    <col min="1044" max="1044" width="3.85546875" style="42" customWidth="1"/>
    <col min="1045" max="1045" width="7.7109375" style="42" customWidth="1"/>
    <col min="1046" max="1280" width="9.140625" style="42"/>
    <col min="1281" max="1281" width="4" style="42" customWidth="1"/>
    <col min="1282" max="1285" width="3.7109375" style="42" customWidth="1"/>
    <col min="1286" max="1286" width="9.5703125" style="42" customWidth="1"/>
    <col min="1287" max="1287" width="3.7109375" style="42" customWidth="1"/>
    <col min="1288" max="1288" width="7.42578125" style="42" customWidth="1"/>
    <col min="1289" max="1289" width="7.28515625" style="42" customWidth="1"/>
    <col min="1290" max="1290" width="8.28515625" style="42" customWidth="1"/>
    <col min="1291" max="1292" width="7.28515625" style="42" customWidth="1"/>
    <col min="1293" max="1293" width="10.85546875" style="42" customWidth="1"/>
    <col min="1294" max="1296" width="7.28515625" style="42" customWidth="1"/>
    <col min="1297" max="1297" width="9.5703125" style="42" customWidth="1"/>
    <col min="1298" max="1298" width="5" style="42" customWidth="1"/>
    <col min="1299" max="1299" width="7.42578125" style="42" customWidth="1"/>
    <col min="1300" max="1300" width="3.85546875" style="42" customWidth="1"/>
    <col min="1301" max="1301" width="7.7109375" style="42" customWidth="1"/>
    <col min="1302" max="1536" width="9.140625" style="42"/>
    <col min="1537" max="1537" width="4" style="42" customWidth="1"/>
    <col min="1538" max="1541" width="3.7109375" style="42" customWidth="1"/>
    <col min="1542" max="1542" width="9.5703125" style="42" customWidth="1"/>
    <col min="1543" max="1543" width="3.7109375" style="42" customWidth="1"/>
    <col min="1544" max="1544" width="7.42578125" style="42" customWidth="1"/>
    <col min="1545" max="1545" width="7.28515625" style="42" customWidth="1"/>
    <col min="1546" max="1546" width="8.28515625" style="42" customWidth="1"/>
    <col min="1547" max="1548" width="7.28515625" style="42" customWidth="1"/>
    <col min="1549" max="1549" width="10.85546875" style="42" customWidth="1"/>
    <col min="1550" max="1552" width="7.28515625" style="42" customWidth="1"/>
    <col min="1553" max="1553" width="9.5703125" style="42" customWidth="1"/>
    <col min="1554" max="1554" width="5" style="42" customWidth="1"/>
    <col min="1555" max="1555" width="7.42578125" style="42" customWidth="1"/>
    <col min="1556" max="1556" width="3.85546875" style="42" customWidth="1"/>
    <col min="1557" max="1557" width="7.7109375" style="42" customWidth="1"/>
    <col min="1558" max="1792" width="9.140625" style="42"/>
    <col min="1793" max="1793" width="4" style="42" customWidth="1"/>
    <col min="1794" max="1797" width="3.7109375" style="42" customWidth="1"/>
    <col min="1798" max="1798" width="9.5703125" style="42" customWidth="1"/>
    <col min="1799" max="1799" width="3.7109375" style="42" customWidth="1"/>
    <col min="1800" max="1800" width="7.42578125" style="42" customWidth="1"/>
    <col min="1801" max="1801" width="7.28515625" style="42" customWidth="1"/>
    <col min="1802" max="1802" width="8.28515625" style="42" customWidth="1"/>
    <col min="1803" max="1804" width="7.28515625" style="42" customWidth="1"/>
    <col min="1805" max="1805" width="10.85546875" style="42" customWidth="1"/>
    <col min="1806" max="1808" width="7.28515625" style="42" customWidth="1"/>
    <col min="1809" max="1809" width="9.5703125" style="42" customWidth="1"/>
    <col min="1810" max="1810" width="5" style="42" customWidth="1"/>
    <col min="1811" max="1811" width="7.42578125" style="42" customWidth="1"/>
    <col min="1812" max="1812" width="3.85546875" style="42" customWidth="1"/>
    <col min="1813" max="1813" width="7.7109375" style="42" customWidth="1"/>
    <col min="1814" max="2048" width="9.140625" style="42"/>
    <col min="2049" max="2049" width="4" style="42" customWidth="1"/>
    <col min="2050" max="2053" width="3.7109375" style="42" customWidth="1"/>
    <col min="2054" max="2054" width="9.5703125" style="42" customWidth="1"/>
    <col min="2055" max="2055" width="3.7109375" style="42" customWidth="1"/>
    <col min="2056" max="2056" width="7.42578125" style="42" customWidth="1"/>
    <col min="2057" max="2057" width="7.28515625" style="42" customWidth="1"/>
    <col min="2058" max="2058" width="8.28515625" style="42" customWidth="1"/>
    <col min="2059" max="2060" width="7.28515625" style="42" customWidth="1"/>
    <col min="2061" max="2061" width="10.85546875" style="42" customWidth="1"/>
    <col min="2062" max="2064" width="7.28515625" style="42" customWidth="1"/>
    <col min="2065" max="2065" width="9.5703125" style="42" customWidth="1"/>
    <col min="2066" max="2066" width="5" style="42" customWidth="1"/>
    <col min="2067" max="2067" width="7.42578125" style="42" customWidth="1"/>
    <col min="2068" max="2068" width="3.85546875" style="42" customWidth="1"/>
    <col min="2069" max="2069" width="7.7109375" style="42" customWidth="1"/>
    <col min="2070" max="2304" width="9.140625" style="42"/>
    <col min="2305" max="2305" width="4" style="42" customWidth="1"/>
    <col min="2306" max="2309" width="3.7109375" style="42" customWidth="1"/>
    <col min="2310" max="2310" width="9.5703125" style="42" customWidth="1"/>
    <col min="2311" max="2311" width="3.7109375" style="42" customWidth="1"/>
    <col min="2312" max="2312" width="7.42578125" style="42" customWidth="1"/>
    <col min="2313" max="2313" width="7.28515625" style="42" customWidth="1"/>
    <col min="2314" max="2314" width="8.28515625" style="42" customWidth="1"/>
    <col min="2315" max="2316" width="7.28515625" style="42" customWidth="1"/>
    <col min="2317" max="2317" width="10.85546875" style="42" customWidth="1"/>
    <col min="2318" max="2320" width="7.28515625" style="42" customWidth="1"/>
    <col min="2321" max="2321" width="9.5703125" style="42" customWidth="1"/>
    <col min="2322" max="2322" width="5" style="42" customWidth="1"/>
    <col min="2323" max="2323" width="7.42578125" style="42" customWidth="1"/>
    <col min="2324" max="2324" width="3.85546875" style="42" customWidth="1"/>
    <col min="2325" max="2325" width="7.7109375" style="42" customWidth="1"/>
    <col min="2326" max="2560" width="9.140625" style="42"/>
    <col min="2561" max="2561" width="4" style="42" customWidth="1"/>
    <col min="2562" max="2565" width="3.7109375" style="42" customWidth="1"/>
    <col min="2566" max="2566" width="9.5703125" style="42" customWidth="1"/>
    <col min="2567" max="2567" width="3.7109375" style="42" customWidth="1"/>
    <col min="2568" max="2568" width="7.42578125" style="42" customWidth="1"/>
    <col min="2569" max="2569" width="7.28515625" style="42" customWidth="1"/>
    <col min="2570" max="2570" width="8.28515625" style="42" customWidth="1"/>
    <col min="2571" max="2572" width="7.28515625" style="42" customWidth="1"/>
    <col min="2573" max="2573" width="10.85546875" style="42" customWidth="1"/>
    <col min="2574" max="2576" width="7.28515625" style="42" customWidth="1"/>
    <col min="2577" max="2577" width="9.5703125" style="42" customWidth="1"/>
    <col min="2578" max="2578" width="5" style="42" customWidth="1"/>
    <col min="2579" max="2579" width="7.42578125" style="42" customWidth="1"/>
    <col min="2580" max="2580" width="3.85546875" style="42" customWidth="1"/>
    <col min="2581" max="2581" width="7.7109375" style="42" customWidth="1"/>
    <col min="2582" max="2816" width="9.140625" style="42"/>
    <col min="2817" max="2817" width="4" style="42" customWidth="1"/>
    <col min="2818" max="2821" width="3.7109375" style="42" customWidth="1"/>
    <col min="2822" max="2822" width="9.5703125" style="42" customWidth="1"/>
    <col min="2823" max="2823" width="3.7109375" style="42" customWidth="1"/>
    <col min="2824" max="2824" width="7.42578125" style="42" customWidth="1"/>
    <col min="2825" max="2825" width="7.28515625" style="42" customWidth="1"/>
    <col min="2826" max="2826" width="8.28515625" style="42" customWidth="1"/>
    <col min="2827" max="2828" width="7.28515625" style="42" customWidth="1"/>
    <col min="2829" max="2829" width="10.85546875" style="42" customWidth="1"/>
    <col min="2830" max="2832" width="7.28515625" style="42" customWidth="1"/>
    <col min="2833" max="2833" width="9.5703125" style="42" customWidth="1"/>
    <col min="2834" max="2834" width="5" style="42" customWidth="1"/>
    <col min="2835" max="2835" width="7.42578125" style="42" customWidth="1"/>
    <col min="2836" max="2836" width="3.85546875" style="42" customWidth="1"/>
    <col min="2837" max="2837" width="7.7109375" style="42" customWidth="1"/>
    <col min="2838" max="3072" width="9.140625" style="42"/>
    <col min="3073" max="3073" width="4" style="42" customWidth="1"/>
    <col min="3074" max="3077" width="3.7109375" style="42" customWidth="1"/>
    <col min="3078" max="3078" width="9.5703125" style="42" customWidth="1"/>
    <col min="3079" max="3079" width="3.7109375" style="42" customWidth="1"/>
    <col min="3080" max="3080" width="7.42578125" style="42" customWidth="1"/>
    <col min="3081" max="3081" width="7.28515625" style="42" customWidth="1"/>
    <col min="3082" max="3082" width="8.28515625" style="42" customWidth="1"/>
    <col min="3083" max="3084" width="7.28515625" style="42" customWidth="1"/>
    <col min="3085" max="3085" width="10.85546875" style="42" customWidth="1"/>
    <col min="3086" max="3088" width="7.28515625" style="42" customWidth="1"/>
    <col min="3089" max="3089" width="9.5703125" style="42" customWidth="1"/>
    <col min="3090" max="3090" width="5" style="42" customWidth="1"/>
    <col min="3091" max="3091" width="7.42578125" style="42" customWidth="1"/>
    <col min="3092" max="3092" width="3.85546875" style="42" customWidth="1"/>
    <col min="3093" max="3093" width="7.7109375" style="42" customWidth="1"/>
    <col min="3094" max="3328" width="9.140625" style="42"/>
    <col min="3329" max="3329" width="4" style="42" customWidth="1"/>
    <col min="3330" max="3333" width="3.7109375" style="42" customWidth="1"/>
    <col min="3334" max="3334" width="9.5703125" style="42" customWidth="1"/>
    <col min="3335" max="3335" width="3.7109375" style="42" customWidth="1"/>
    <col min="3336" max="3336" width="7.42578125" style="42" customWidth="1"/>
    <col min="3337" max="3337" width="7.28515625" style="42" customWidth="1"/>
    <col min="3338" max="3338" width="8.28515625" style="42" customWidth="1"/>
    <col min="3339" max="3340" width="7.28515625" style="42" customWidth="1"/>
    <col min="3341" max="3341" width="10.85546875" style="42" customWidth="1"/>
    <col min="3342" max="3344" width="7.28515625" style="42" customWidth="1"/>
    <col min="3345" max="3345" width="9.5703125" style="42" customWidth="1"/>
    <col min="3346" max="3346" width="5" style="42" customWidth="1"/>
    <col min="3347" max="3347" width="7.42578125" style="42" customWidth="1"/>
    <col min="3348" max="3348" width="3.85546875" style="42" customWidth="1"/>
    <col min="3349" max="3349" width="7.7109375" style="42" customWidth="1"/>
    <col min="3350" max="3584" width="9.140625" style="42"/>
    <col min="3585" max="3585" width="4" style="42" customWidth="1"/>
    <col min="3586" max="3589" width="3.7109375" style="42" customWidth="1"/>
    <col min="3590" max="3590" width="9.5703125" style="42" customWidth="1"/>
    <col min="3591" max="3591" width="3.7109375" style="42" customWidth="1"/>
    <col min="3592" max="3592" width="7.42578125" style="42" customWidth="1"/>
    <col min="3593" max="3593" width="7.28515625" style="42" customWidth="1"/>
    <col min="3594" max="3594" width="8.28515625" style="42" customWidth="1"/>
    <col min="3595" max="3596" width="7.28515625" style="42" customWidth="1"/>
    <col min="3597" max="3597" width="10.85546875" style="42" customWidth="1"/>
    <col min="3598" max="3600" width="7.28515625" style="42" customWidth="1"/>
    <col min="3601" max="3601" width="9.5703125" style="42" customWidth="1"/>
    <col min="3602" max="3602" width="5" style="42" customWidth="1"/>
    <col min="3603" max="3603" width="7.42578125" style="42" customWidth="1"/>
    <col min="3604" max="3604" width="3.85546875" style="42" customWidth="1"/>
    <col min="3605" max="3605" width="7.7109375" style="42" customWidth="1"/>
    <col min="3606" max="3840" width="9.140625" style="42"/>
    <col min="3841" max="3841" width="4" style="42" customWidth="1"/>
    <col min="3842" max="3845" width="3.7109375" style="42" customWidth="1"/>
    <col min="3846" max="3846" width="9.5703125" style="42" customWidth="1"/>
    <col min="3847" max="3847" width="3.7109375" style="42" customWidth="1"/>
    <col min="3848" max="3848" width="7.42578125" style="42" customWidth="1"/>
    <col min="3849" max="3849" width="7.28515625" style="42" customWidth="1"/>
    <col min="3850" max="3850" width="8.28515625" style="42" customWidth="1"/>
    <col min="3851" max="3852" width="7.28515625" style="42" customWidth="1"/>
    <col min="3853" max="3853" width="10.85546875" style="42" customWidth="1"/>
    <col min="3854" max="3856" width="7.28515625" style="42" customWidth="1"/>
    <col min="3857" max="3857" width="9.5703125" style="42" customWidth="1"/>
    <col min="3858" max="3858" width="5" style="42" customWidth="1"/>
    <col min="3859" max="3859" width="7.42578125" style="42" customWidth="1"/>
    <col min="3860" max="3860" width="3.85546875" style="42" customWidth="1"/>
    <col min="3861" max="3861" width="7.7109375" style="42" customWidth="1"/>
    <col min="3862" max="4096" width="9.140625" style="42"/>
    <col min="4097" max="4097" width="4" style="42" customWidth="1"/>
    <col min="4098" max="4101" width="3.7109375" style="42" customWidth="1"/>
    <col min="4102" max="4102" width="9.5703125" style="42" customWidth="1"/>
    <col min="4103" max="4103" width="3.7109375" style="42" customWidth="1"/>
    <col min="4104" max="4104" width="7.42578125" style="42" customWidth="1"/>
    <col min="4105" max="4105" width="7.28515625" style="42" customWidth="1"/>
    <col min="4106" max="4106" width="8.28515625" style="42" customWidth="1"/>
    <col min="4107" max="4108" width="7.28515625" style="42" customWidth="1"/>
    <col min="4109" max="4109" width="10.85546875" style="42" customWidth="1"/>
    <col min="4110" max="4112" width="7.28515625" style="42" customWidth="1"/>
    <col min="4113" max="4113" width="9.5703125" style="42" customWidth="1"/>
    <col min="4114" max="4114" width="5" style="42" customWidth="1"/>
    <col min="4115" max="4115" width="7.42578125" style="42" customWidth="1"/>
    <col min="4116" max="4116" width="3.85546875" style="42" customWidth="1"/>
    <col min="4117" max="4117" width="7.7109375" style="42" customWidth="1"/>
    <col min="4118" max="4352" width="9.140625" style="42"/>
    <col min="4353" max="4353" width="4" style="42" customWidth="1"/>
    <col min="4354" max="4357" width="3.7109375" style="42" customWidth="1"/>
    <col min="4358" max="4358" width="9.5703125" style="42" customWidth="1"/>
    <col min="4359" max="4359" width="3.7109375" style="42" customWidth="1"/>
    <col min="4360" max="4360" width="7.42578125" style="42" customWidth="1"/>
    <col min="4361" max="4361" width="7.28515625" style="42" customWidth="1"/>
    <col min="4362" max="4362" width="8.28515625" style="42" customWidth="1"/>
    <col min="4363" max="4364" width="7.28515625" style="42" customWidth="1"/>
    <col min="4365" max="4365" width="10.85546875" style="42" customWidth="1"/>
    <col min="4366" max="4368" width="7.28515625" style="42" customWidth="1"/>
    <col min="4369" max="4369" width="9.5703125" style="42" customWidth="1"/>
    <col min="4370" max="4370" width="5" style="42" customWidth="1"/>
    <col min="4371" max="4371" width="7.42578125" style="42" customWidth="1"/>
    <col min="4372" max="4372" width="3.85546875" style="42" customWidth="1"/>
    <col min="4373" max="4373" width="7.7109375" style="42" customWidth="1"/>
    <col min="4374" max="4608" width="9.140625" style="42"/>
    <col min="4609" max="4609" width="4" style="42" customWidth="1"/>
    <col min="4610" max="4613" width="3.7109375" style="42" customWidth="1"/>
    <col min="4614" max="4614" width="9.5703125" style="42" customWidth="1"/>
    <col min="4615" max="4615" width="3.7109375" style="42" customWidth="1"/>
    <col min="4616" max="4616" width="7.42578125" style="42" customWidth="1"/>
    <col min="4617" max="4617" width="7.28515625" style="42" customWidth="1"/>
    <col min="4618" max="4618" width="8.28515625" style="42" customWidth="1"/>
    <col min="4619" max="4620" width="7.28515625" style="42" customWidth="1"/>
    <col min="4621" max="4621" width="10.85546875" style="42" customWidth="1"/>
    <col min="4622" max="4624" width="7.28515625" style="42" customWidth="1"/>
    <col min="4625" max="4625" width="9.5703125" style="42" customWidth="1"/>
    <col min="4626" max="4626" width="5" style="42" customWidth="1"/>
    <col min="4627" max="4627" width="7.42578125" style="42" customWidth="1"/>
    <col min="4628" max="4628" width="3.85546875" style="42" customWidth="1"/>
    <col min="4629" max="4629" width="7.7109375" style="42" customWidth="1"/>
    <col min="4630" max="4864" width="9.140625" style="42"/>
    <col min="4865" max="4865" width="4" style="42" customWidth="1"/>
    <col min="4866" max="4869" width="3.7109375" style="42" customWidth="1"/>
    <col min="4870" max="4870" width="9.5703125" style="42" customWidth="1"/>
    <col min="4871" max="4871" width="3.7109375" style="42" customWidth="1"/>
    <col min="4872" max="4872" width="7.42578125" style="42" customWidth="1"/>
    <col min="4873" max="4873" width="7.28515625" style="42" customWidth="1"/>
    <col min="4874" max="4874" width="8.28515625" style="42" customWidth="1"/>
    <col min="4875" max="4876" width="7.28515625" style="42" customWidth="1"/>
    <col min="4877" max="4877" width="10.85546875" style="42" customWidth="1"/>
    <col min="4878" max="4880" width="7.28515625" style="42" customWidth="1"/>
    <col min="4881" max="4881" width="9.5703125" style="42" customWidth="1"/>
    <col min="4882" max="4882" width="5" style="42" customWidth="1"/>
    <col min="4883" max="4883" width="7.42578125" style="42" customWidth="1"/>
    <col min="4884" max="4884" width="3.85546875" style="42" customWidth="1"/>
    <col min="4885" max="4885" width="7.7109375" style="42" customWidth="1"/>
    <col min="4886" max="5120" width="9.140625" style="42"/>
    <col min="5121" max="5121" width="4" style="42" customWidth="1"/>
    <col min="5122" max="5125" width="3.7109375" style="42" customWidth="1"/>
    <col min="5126" max="5126" width="9.5703125" style="42" customWidth="1"/>
    <col min="5127" max="5127" width="3.7109375" style="42" customWidth="1"/>
    <col min="5128" max="5128" width="7.42578125" style="42" customWidth="1"/>
    <col min="5129" max="5129" width="7.28515625" style="42" customWidth="1"/>
    <col min="5130" max="5130" width="8.28515625" style="42" customWidth="1"/>
    <col min="5131" max="5132" width="7.28515625" style="42" customWidth="1"/>
    <col min="5133" max="5133" width="10.85546875" style="42" customWidth="1"/>
    <col min="5134" max="5136" width="7.28515625" style="42" customWidth="1"/>
    <col min="5137" max="5137" width="9.5703125" style="42" customWidth="1"/>
    <col min="5138" max="5138" width="5" style="42" customWidth="1"/>
    <col min="5139" max="5139" width="7.42578125" style="42" customWidth="1"/>
    <col min="5140" max="5140" width="3.85546875" style="42" customWidth="1"/>
    <col min="5141" max="5141" width="7.7109375" style="42" customWidth="1"/>
    <col min="5142" max="5376" width="9.140625" style="42"/>
    <col min="5377" max="5377" width="4" style="42" customWidth="1"/>
    <col min="5378" max="5381" width="3.7109375" style="42" customWidth="1"/>
    <col min="5382" max="5382" width="9.5703125" style="42" customWidth="1"/>
    <col min="5383" max="5383" width="3.7109375" style="42" customWidth="1"/>
    <col min="5384" max="5384" width="7.42578125" style="42" customWidth="1"/>
    <col min="5385" max="5385" width="7.28515625" style="42" customWidth="1"/>
    <col min="5386" max="5386" width="8.28515625" style="42" customWidth="1"/>
    <col min="5387" max="5388" width="7.28515625" style="42" customWidth="1"/>
    <col min="5389" max="5389" width="10.85546875" style="42" customWidth="1"/>
    <col min="5390" max="5392" width="7.28515625" style="42" customWidth="1"/>
    <col min="5393" max="5393" width="9.5703125" style="42" customWidth="1"/>
    <col min="5394" max="5394" width="5" style="42" customWidth="1"/>
    <col min="5395" max="5395" width="7.42578125" style="42" customWidth="1"/>
    <col min="5396" max="5396" width="3.85546875" style="42" customWidth="1"/>
    <col min="5397" max="5397" width="7.7109375" style="42" customWidth="1"/>
    <col min="5398" max="5632" width="9.140625" style="42"/>
    <col min="5633" max="5633" width="4" style="42" customWidth="1"/>
    <col min="5634" max="5637" width="3.7109375" style="42" customWidth="1"/>
    <col min="5638" max="5638" width="9.5703125" style="42" customWidth="1"/>
    <col min="5639" max="5639" width="3.7109375" style="42" customWidth="1"/>
    <col min="5640" max="5640" width="7.42578125" style="42" customWidth="1"/>
    <col min="5641" max="5641" width="7.28515625" style="42" customWidth="1"/>
    <col min="5642" max="5642" width="8.28515625" style="42" customWidth="1"/>
    <col min="5643" max="5644" width="7.28515625" style="42" customWidth="1"/>
    <col min="5645" max="5645" width="10.85546875" style="42" customWidth="1"/>
    <col min="5646" max="5648" width="7.28515625" style="42" customWidth="1"/>
    <col min="5649" max="5649" width="9.5703125" style="42" customWidth="1"/>
    <col min="5650" max="5650" width="5" style="42" customWidth="1"/>
    <col min="5651" max="5651" width="7.42578125" style="42" customWidth="1"/>
    <col min="5652" max="5652" width="3.85546875" style="42" customWidth="1"/>
    <col min="5653" max="5653" width="7.7109375" style="42" customWidth="1"/>
    <col min="5654" max="5888" width="9.140625" style="42"/>
    <col min="5889" max="5889" width="4" style="42" customWidth="1"/>
    <col min="5890" max="5893" width="3.7109375" style="42" customWidth="1"/>
    <col min="5894" max="5894" width="9.5703125" style="42" customWidth="1"/>
    <col min="5895" max="5895" width="3.7109375" style="42" customWidth="1"/>
    <col min="5896" max="5896" width="7.42578125" style="42" customWidth="1"/>
    <col min="5897" max="5897" width="7.28515625" style="42" customWidth="1"/>
    <col min="5898" max="5898" width="8.28515625" style="42" customWidth="1"/>
    <col min="5899" max="5900" width="7.28515625" style="42" customWidth="1"/>
    <col min="5901" max="5901" width="10.85546875" style="42" customWidth="1"/>
    <col min="5902" max="5904" width="7.28515625" style="42" customWidth="1"/>
    <col min="5905" max="5905" width="9.5703125" style="42" customWidth="1"/>
    <col min="5906" max="5906" width="5" style="42" customWidth="1"/>
    <col min="5907" max="5907" width="7.42578125" style="42" customWidth="1"/>
    <col min="5908" max="5908" width="3.85546875" style="42" customWidth="1"/>
    <col min="5909" max="5909" width="7.7109375" style="42" customWidth="1"/>
    <col min="5910" max="6144" width="9.140625" style="42"/>
    <col min="6145" max="6145" width="4" style="42" customWidth="1"/>
    <col min="6146" max="6149" width="3.7109375" style="42" customWidth="1"/>
    <col min="6150" max="6150" width="9.5703125" style="42" customWidth="1"/>
    <col min="6151" max="6151" width="3.7109375" style="42" customWidth="1"/>
    <col min="6152" max="6152" width="7.42578125" style="42" customWidth="1"/>
    <col min="6153" max="6153" width="7.28515625" style="42" customWidth="1"/>
    <col min="6154" max="6154" width="8.28515625" style="42" customWidth="1"/>
    <col min="6155" max="6156" width="7.28515625" style="42" customWidth="1"/>
    <col min="6157" max="6157" width="10.85546875" style="42" customWidth="1"/>
    <col min="6158" max="6160" width="7.28515625" style="42" customWidth="1"/>
    <col min="6161" max="6161" width="9.5703125" style="42" customWidth="1"/>
    <col min="6162" max="6162" width="5" style="42" customWidth="1"/>
    <col min="6163" max="6163" width="7.42578125" style="42" customWidth="1"/>
    <col min="6164" max="6164" width="3.85546875" style="42" customWidth="1"/>
    <col min="6165" max="6165" width="7.7109375" style="42" customWidth="1"/>
    <col min="6166" max="6400" width="9.140625" style="42"/>
    <col min="6401" max="6401" width="4" style="42" customWidth="1"/>
    <col min="6402" max="6405" width="3.7109375" style="42" customWidth="1"/>
    <col min="6406" max="6406" width="9.5703125" style="42" customWidth="1"/>
    <col min="6407" max="6407" width="3.7109375" style="42" customWidth="1"/>
    <col min="6408" max="6408" width="7.42578125" style="42" customWidth="1"/>
    <col min="6409" max="6409" width="7.28515625" style="42" customWidth="1"/>
    <col min="6410" max="6410" width="8.28515625" style="42" customWidth="1"/>
    <col min="6411" max="6412" width="7.28515625" style="42" customWidth="1"/>
    <col min="6413" max="6413" width="10.85546875" style="42" customWidth="1"/>
    <col min="6414" max="6416" width="7.28515625" style="42" customWidth="1"/>
    <col min="6417" max="6417" width="9.5703125" style="42" customWidth="1"/>
    <col min="6418" max="6418" width="5" style="42" customWidth="1"/>
    <col min="6419" max="6419" width="7.42578125" style="42" customWidth="1"/>
    <col min="6420" max="6420" width="3.85546875" style="42" customWidth="1"/>
    <col min="6421" max="6421" width="7.7109375" style="42" customWidth="1"/>
    <col min="6422" max="6656" width="9.140625" style="42"/>
    <col min="6657" max="6657" width="4" style="42" customWidth="1"/>
    <col min="6658" max="6661" width="3.7109375" style="42" customWidth="1"/>
    <col min="6662" max="6662" width="9.5703125" style="42" customWidth="1"/>
    <col min="6663" max="6663" width="3.7109375" style="42" customWidth="1"/>
    <col min="6664" max="6664" width="7.42578125" style="42" customWidth="1"/>
    <col min="6665" max="6665" width="7.28515625" style="42" customWidth="1"/>
    <col min="6666" max="6666" width="8.28515625" style="42" customWidth="1"/>
    <col min="6667" max="6668" width="7.28515625" style="42" customWidth="1"/>
    <col min="6669" max="6669" width="10.85546875" style="42" customWidth="1"/>
    <col min="6670" max="6672" width="7.28515625" style="42" customWidth="1"/>
    <col min="6673" max="6673" width="9.5703125" style="42" customWidth="1"/>
    <col min="6674" max="6674" width="5" style="42" customWidth="1"/>
    <col min="6675" max="6675" width="7.42578125" style="42" customWidth="1"/>
    <col min="6676" max="6676" width="3.85546875" style="42" customWidth="1"/>
    <col min="6677" max="6677" width="7.7109375" style="42" customWidth="1"/>
    <col min="6678" max="6912" width="9.140625" style="42"/>
    <col min="6913" max="6913" width="4" style="42" customWidth="1"/>
    <col min="6914" max="6917" width="3.7109375" style="42" customWidth="1"/>
    <col min="6918" max="6918" width="9.5703125" style="42" customWidth="1"/>
    <col min="6919" max="6919" width="3.7109375" style="42" customWidth="1"/>
    <col min="6920" max="6920" width="7.42578125" style="42" customWidth="1"/>
    <col min="6921" max="6921" width="7.28515625" style="42" customWidth="1"/>
    <col min="6922" max="6922" width="8.28515625" style="42" customWidth="1"/>
    <col min="6923" max="6924" width="7.28515625" style="42" customWidth="1"/>
    <col min="6925" max="6925" width="10.85546875" style="42" customWidth="1"/>
    <col min="6926" max="6928" width="7.28515625" style="42" customWidth="1"/>
    <col min="6929" max="6929" width="9.5703125" style="42" customWidth="1"/>
    <col min="6930" max="6930" width="5" style="42" customWidth="1"/>
    <col min="6931" max="6931" width="7.42578125" style="42" customWidth="1"/>
    <col min="6932" max="6932" width="3.85546875" style="42" customWidth="1"/>
    <col min="6933" max="6933" width="7.7109375" style="42" customWidth="1"/>
    <col min="6934" max="7168" width="9.140625" style="42"/>
    <col min="7169" max="7169" width="4" style="42" customWidth="1"/>
    <col min="7170" max="7173" width="3.7109375" style="42" customWidth="1"/>
    <col min="7174" max="7174" width="9.5703125" style="42" customWidth="1"/>
    <col min="7175" max="7175" width="3.7109375" style="42" customWidth="1"/>
    <col min="7176" max="7176" width="7.42578125" style="42" customWidth="1"/>
    <col min="7177" max="7177" width="7.28515625" style="42" customWidth="1"/>
    <col min="7178" max="7178" width="8.28515625" style="42" customWidth="1"/>
    <col min="7179" max="7180" width="7.28515625" style="42" customWidth="1"/>
    <col min="7181" max="7181" width="10.85546875" style="42" customWidth="1"/>
    <col min="7182" max="7184" width="7.28515625" style="42" customWidth="1"/>
    <col min="7185" max="7185" width="9.5703125" style="42" customWidth="1"/>
    <col min="7186" max="7186" width="5" style="42" customWidth="1"/>
    <col min="7187" max="7187" width="7.42578125" style="42" customWidth="1"/>
    <col min="7188" max="7188" width="3.85546875" style="42" customWidth="1"/>
    <col min="7189" max="7189" width="7.7109375" style="42" customWidth="1"/>
    <col min="7190" max="7424" width="9.140625" style="42"/>
    <col min="7425" max="7425" width="4" style="42" customWidth="1"/>
    <col min="7426" max="7429" width="3.7109375" style="42" customWidth="1"/>
    <col min="7430" max="7430" width="9.5703125" style="42" customWidth="1"/>
    <col min="7431" max="7431" width="3.7109375" style="42" customWidth="1"/>
    <col min="7432" max="7432" width="7.42578125" style="42" customWidth="1"/>
    <col min="7433" max="7433" width="7.28515625" style="42" customWidth="1"/>
    <col min="7434" max="7434" width="8.28515625" style="42" customWidth="1"/>
    <col min="7435" max="7436" width="7.28515625" style="42" customWidth="1"/>
    <col min="7437" max="7437" width="10.85546875" style="42" customWidth="1"/>
    <col min="7438" max="7440" width="7.28515625" style="42" customWidth="1"/>
    <col min="7441" max="7441" width="9.5703125" style="42" customWidth="1"/>
    <col min="7442" max="7442" width="5" style="42" customWidth="1"/>
    <col min="7443" max="7443" width="7.42578125" style="42" customWidth="1"/>
    <col min="7444" max="7444" width="3.85546875" style="42" customWidth="1"/>
    <col min="7445" max="7445" width="7.7109375" style="42" customWidth="1"/>
    <col min="7446" max="7680" width="9.140625" style="42"/>
    <col min="7681" max="7681" width="4" style="42" customWidth="1"/>
    <col min="7682" max="7685" width="3.7109375" style="42" customWidth="1"/>
    <col min="7686" max="7686" width="9.5703125" style="42" customWidth="1"/>
    <col min="7687" max="7687" width="3.7109375" style="42" customWidth="1"/>
    <col min="7688" max="7688" width="7.42578125" style="42" customWidth="1"/>
    <col min="7689" max="7689" width="7.28515625" style="42" customWidth="1"/>
    <col min="7690" max="7690" width="8.28515625" style="42" customWidth="1"/>
    <col min="7691" max="7692" width="7.28515625" style="42" customWidth="1"/>
    <col min="7693" max="7693" width="10.85546875" style="42" customWidth="1"/>
    <col min="7694" max="7696" width="7.28515625" style="42" customWidth="1"/>
    <col min="7697" max="7697" width="9.5703125" style="42" customWidth="1"/>
    <col min="7698" max="7698" width="5" style="42" customWidth="1"/>
    <col min="7699" max="7699" width="7.42578125" style="42" customWidth="1"/>
    <col min="7700" max="7700" width="3.85546875" style="42" customWidth="1"/>
    <col min="7701" max="7701" width="7.7109375" style="42" customWidth="1"/>
    <col min="7702" max="7936" width="9.140625" style="42"/>
    <col min="7937" max="7937" width="4" style="42" customWidth="1"/>
    <col min="7938" max="7941" width="3.7109375" style="42" customWidth="1"/>
    <col min="7942" max="7942" width="9.5703125" style="42" customWidth="1"/>
    <col min="7943" max="7943" width="3.7109375" style="42" customWidth="1"/>
    <col min="7944" max="7944" width="7.42578125" style="42" customWidth="1"/>
    <col min="7945" max="7945" width="7.28515625" style="42" customWidth="1"/>
    <col min="7946" max="7946" width="8.28515625" style="42" customWidth="1"/>
    <col min="7947" max="7948" width="7.28515625" style="42" customWidth="1"/>
    <col min="7949" max="7949" width="10.85546875" style="42" customWidth="1"/>
    <col min="7950" max="7952" width="7.28515625" style="42" customWidth="1"/>
    <col min="7953" max="7953" width="9.5703125" style="42" customWidth="1"/>
    <col min="7954" max="7954" width="5" style="42" customWidth="1"/>
    <col min="7955" max="7955" width="7.42578125" style="42" customWidth="1"/>
    <col min="7956" max="7956" width="3.85546875" style="42" customWidth="1"/>
    <col min="7957" max="7957" width="7.7109375" style="42" customWidth="1"/>
    <col min="7958" max="8192" width="9.140625" style="42"/>
    <col min="8193" max="8193" width="4" style="42" customWidth="1"/>
    <col min="8194" max="8197" width="3.7109375" style="42" customWidth="1"/>
    <col min="8198" max="8198" width="9.5703125" style="42" customWidth="1"/>
    <col min="8199" max="8199" width="3.7109375" style="42" customWidth="1"/>
    <col min="8200" max="8200" width="7.42578125" style="42" customWidth="1"/>
    <col min="8201" max="8201" width="7.28515625" style="42" customWidth="1"/>
    <col min="8202" max="8202" width="8.28515625" style="42" customWidth="1"/>
    <col min="8203" max="8204" width="7.28515625" style="42" customWidth="1"/>
    <col min="8205" max="8205" width="10.85546875" style="42" customWidth="1"/>
    <col min="8206" max="8208" width="7.28515625" style="42" customWidth="1"/>
    <col min="8209" max="8209" width="9.5703125" style="42" customWidth="1"/>
    <col min="8210" max="8210" width="5" style="42" customWidth="1"/>
    <col min="8211" max="8211" width="7.42578125" style="42" customWidth="1"/>
    <col min="8212" max="8212" width="3.85546875" style="42" customWidth="1"/>
    <col min="8213" max="8213" width="7.7109375" style="42" customWidth="1"/>
    <col min="8214" max="8448" width="9.140625" style="42"/>
    <col min="8449" max="8449" width="4" style="42" customWidth="1"/>
    <col min="8450" max="8453" width="3.7109375" style="42" customWidth="1"/>
    <col min="8454" max="8454" width="9.5703125" style="42" customWidth="1"/>
    <col min="8455" max="8455" width="3.7109375" style="42" customWidth="1"/>
    <col min="8456" max="8456" width="7.42578125" style="42" customWidth="1"/>
    <col min="8457" max="8457" width="7.28515625" style="42" customWidth="1"/>
    <col min="8458" max="8458" width="8.28515625" style="42" customWidth="1"/>
    <col min="8459" max="8460" width="7.28515625" style="42" customWidth="1"/>
    <col min="8461" max="8461" width="10.85546875" style="42" customWidth="1"/>
    <col min="8462" max="8464" width="7.28515625" style="42" customWidth="1"/>
    <col min="8465" max="8465" width="9.5703125" style="42" customWidth="1"/>
    <col min="8466" max="8466" width="5" style="42" customWidth="1"/>
    <col min="8467" max="8467" width="7.42578125" style="42" customWidth="1"/>
    <col min="8468" max="8468" width="3.85546875" style="42" customWidth="1"/>
    <col min="8469" max="8469" width="7.7109375" style="42" customWidth="1"/>
    <col min="8470" max="8704" width="9.140625" style="42"/>
    <col min="8705" max="8705" width="4" style="42" customWidth="1"/>
    <col min="8706" max="8709" width="3.7109375" style="42" customWidth="1"/>
    <col min="8710" max="8710" width="9.5703125" style="42" customWidth="1"/>
    <col min="8711" max="8711" width="3.7109375" style="42" customWidth="1"/>
    <col min="8712" max="8712" width="7.42578125" style="42" customWidth="1"/>
    <col min="8713" max="8713" width="7.28515625" style="42" customWidth="1"/>
    <col min="8714" max="8714" width="8.28515625" style="42" customWidth="1"/>
    <col min="8715" max="8716" width="7.28515625" style="42" customWidth="1"/>
    <col min="8717" max="8717" width="10.85546875" style="42" customWidth="1"/>
    <col min="8718" max="8720" width="7.28515625" style="42" customWidth="1"/>
    <col min="8721" max="8721" width="9.5703125" style="42" customWidth="1"/>
    <col min="8722" max="8722" width="5" style="42" customWidth="1"/>
    <col min="8723" max="8723" width="7.42578125" style="42" customWidth="1"/>
    <col min="8724" max="8724" width="3.85546875" style="42" customWidth="1"/>
    <col min="8725" max="8725" width="7.7109375" style="42" customWidth="1"/>
    <col min="8726" max="8960" width="9.140625" style="42"/>
    <col min="8961" max="8961" width="4" style="42" customWidth="1"/>
    <col min="8962" max="8965" width="3.7109375" style="42" customWidth="1"/>
    <col min="8966" max="8966" width="9.5703125" style="42" customWidth="1"/>
    <col min="8967" max="8967" width="3.7109375" style="42" customWidth="1"/>
    <col min="8968" max="8968" width="7.42578125" style="42" customWidth="1"/>
    <col min="8969" max="8969" width="7.28515625" style="42" customWidth="1"/>
    <col min="8970" max="8970" width="8.28515625" style="42" customWidth="1"/>
    <col min="8971" max="8972" width="7.28515625" style="42" customWidth="1"/>
    <col min="8973" max="8973" width="10.85546875" style="42" customWidth="1"/>
    <col min="8974" max="8976" width="7.28515625" style="42" customWidth="1"/>
    <col min="8977" max="8977" width="9.5703125" style="42" customWidth="1"/>
    <col min="8978" max="8978" width="5" style="42" customWidth="1"/>
    <col min="8979" max="8979" width="7.42578125" style="42" customWidth="1"/>
    <col min="8980" max="8980" width="3.85546875" style="42" customWidth="1"/>
    <col min="8981" max="8981" width="7.7109375" style="42" customWidth="1"/>
    <col min="8982" max="9216" width="9.140625" style="42"/>
    <col min="9217" max="9217" width="4" style="42" customWidth="1"/>
    <col min="9218" max="9221" width="3.7109375" style="42" customWidth="1"/>
    <col min="9222" max="9222" width="9.5703125" style="42" customWidth="1"/>
    <col min="9223" max="9223" width="3.7109375" style="42" customWidth="1"/>
    <col min="9224" max="9224" width="7.42578125" style="42" customWidth="1"/>
    <col min="9225" max="9225" width="7.28515625" style="42" customWidth="1"/>
    <col min="9226" max="9226" width="8.28515625" style="42" customWidth="1"/>
    <col min="9227" max="9228" width="7.28515625" style="42" customWidth="1"/>
    <col min="9229" max="9229" width="10.85546875" style="42" customWidth="1"/>
    <col min="9230" max="9232" width="7.28515625" style="42" customWidth="1"/>
    <col min="9233" max="9233" width="9.5703125" style="42" customWidth="1"/>
    <col min="9234" max="9234" width="5" style="42" customWidth="1"/>
    <col min="9235" max="9235" width="7.42578125" style="42" customWidth="1"/>
    <col min="9236" max="9236" width="3.85546875" style="42" customWidth="1"/>
    <col min="9237" max="9237" width="7.7109375" style="42" customWidth="1"/>
    <col min="9238" max="9472" width="9.140625" style="42"/>
    <col min="9473" max="9473" width="4" style="42" customWidth="1"/>
    <col min="9474" max="9477" width="3.7109375" style="42" customWidth="1"/>
    <col min="9478" max="9478" width="9.5703125" style="42" customWidth="1"/>
    <col min="9479" max="9479" width="3.7109375" style="42" customWidth="1"/>
    <col min="9480" max="9480" width="7.42578125" style="42" customWidth="1"/>
    <col min="9481" max="9481" width="7.28515625" style="42" customWidth="1"/>
    <col min="9482" max="9482" width="8.28515625" style="42" customWidth="1"/>
    <col min="9483" max="9484" width="7.28515625" style="42" customWidth="1"/>
    <col min="9485" max="9485" width="10.85546875" style="42" customWidth="1"/>
    <col min="9486" max="9488" width="7.28515625" style="42" customWidth="1"/>
    <col min="9489" max="9489" width="9.5703125" style="42" customWidth="1"/>
    <col min="9490" max="9490" width="5" style="42" customWidth="1"/>
    <col min="9491" max="9491" width="7.42578125" style="42" customWidth="1"/>
    <col min="9492" max="9492" width="3.85546875" style="42" customWidth="1"/>
    <col min="9493" max="9493" width="7.7109375" style="42" customWidth="1"/>
    <col min="9494" max="9728" width="9.140625" style="42"/>
    <col min="9729" max="9729" width="4" style="42" customWidth="1"/>
    <col min="9730" max="9733" width="3.7109375" style="42" customWidth="1"/>
    <col min="9734" max="9734" width="9.5703125" style="42" customWidth="1"/>
    <col min="9735" max="9735" width="3.7109375" style="42" customWidth="1"/>
    <col min="9736" max="9736" width="7.42578125" style="42" customWidth="1"/>
    <col min="9737" max="9737" width="7.28515625" style="42" customWidth="1"/>
    <col min="9738" max="9738" width="8.28515625" style="42" customWidth="1"/>
    <col min="9739" max="9740" width="7.28515625" style="42" customWidth="1"/>
    <col min="9741" max="9741" width="10.85546875" style="42" customWidth="1"/>
    <col min="9742" max="9744" width="7.28515625" style="42" customWidth="1"/>
    <col min="9745" max="9745" width="9.5703125" style="42" customWidth="1"/>
    <col min="9746" max="9746" width="5" style="42" customWidth="1"/>
    <col min="9747" max="9747" width="7.42578125" style="42" customWidth="1"/>
    <col min="9748" max="9748" width="3.85546875" style="42" customWidth="1"/>
    <col min="9749" max="9749" width="7.7109375" style="42" customWidth="1"/>
    <col min="9750" max="9984" width="9.140625" style="42"/>
    <col min="9985" max="9985" width="4" style="42" customWidth="1"/>
    <col min="9986" max="9989" width="3.7109375" style="42" customWidth="1"/>
    <col min="9990" max="9990" width="9.5703125" style="42" customWidth="1"/>
    <col min="9991" max="9991" width="3.7109375" style="42" customWidth="1"/>
    <col min="9992" max="9992" width="7.42578125" style="42" customWidth="1"/>
    <col min="9993" max="9993" width="7.28515625" style="42" customWidth="1"/>
    <col min="9994" max="9994" width="8.28515625" style="42" customWidth="1"/>
    <col min="9995" max="9996" width="7.28515625" style="42" customWidth="1"/>
    <col min="9997" max="9997" width="10.85546875" style="42" customWidth="1"/>
    <col min="9998" max="10000" width="7.28515625" style="42" customWidth="1"/>
    <col min="10001" max="10001" width="9.5703125" style="42" customWidth="1"/>
    <col min="10002" max="10002" width="5" style="42" customWidth="1"/>
    <col min="10003" max="10003" width="7.42578125" style="42" customWidth="1"/>
    <col min="10004" max="10004" width="3.85546875" style="42" customWidth="1"/>
    <col min="10005" max="10005" width="7.7109375" style="42" customWidth="1"/>
    <col min="10006" max="10240" width="9.140625" style="42"/>
    <col min="10241" max="10241" width="4" style="42" customWidth="1"/>
    <col min="10242" max="10245" width="3.7109375" style="42" customWidth="1"/>
    <col min="10246" max="10246" width="9.5703125" style="42" customWidth="1"/>
    <col min="10247" max="10247" width="3.7109375" style="42" customWidth="1"/>
    <col min="10248" max="10248" width="7.42578125" style="42" customWidth="1"/>
    <col min="10249" max="10249" width="7.28515625" style="42" customWidth="1"/>
    <col min="10250" max="10250" width="8.28515625" style="42" customWidth="1"/>
    <col min="10251" max="10252" width="7.28515625" style="42" customWidth="1"/>
    <col min="10253" max="10253" width="10.85546875" style="42" customWidth="1"/>
    <col min="10254" max="10256" width="7.28515625" style="42" customWidth="1"/>
    <col min="10257" max="10257" width="9.5703125" style="42" customWidth="1"/>
    <col min="10258" max="10258" width="5" style="42" customWidth="1"/>
    <col min="10259" max="10259" width="7.42578125" style="42" customWidth="1"/>
    <col min="10260" max="10260" width="3.85546875" style="42" customWidth="1"/>
    <col min="10261" max="10261" width="7.7109375" style="42" customWidth="1"/>
    <col min="10262" max="10496" width="9.140625" style="42"/>
    <col min="10497" max="10497" width="4" style="42" customWidth="1"/>
    <col min="10498" max="10501" width="3.7109375" style="42" customWidth="1"/>
    <col min="10502" max="10502" width="9.5703125" style="42" customWidth="1"/>
    <col min="10503" max="10503" width="3.7109375" style="42" customWidth="1"/>
    <col min="10504" max="10504" width="7.42578125" style="42" customWidth="1"/>
    <col min="10505" max="10505" width="7.28515625" style="42" customWidth="1"/>
    <col min="10506" max="10506" width="8.28515625" style="42" customWidth="1"/>
    <col min="10507" max="10508" width="7.28515625" style="42" customWidth="1"/>
    <col min="10509" max="10509" width="10.85546875" style="42" customWidth="1"/>
    <col min="10510" max="10512" width="7.28515625" style="42" customWidth="1"/>
    <col min="10513" max="10513" width="9.5703125" style="42" customWidth="1"/>
    <col min="10514" max="10514" width="5" style="42" customWidth="1"/>
    <col min="10515" max="10515" width="7.42578125" style="42" customWidth="1"/>
    <col min="10516" max="10516" width="3.85546875" style="42" customWidth="1"/>
    <col min="10517" max="10517" width="7.7109375" style="42" customWidth="1"/>
    <col min="10518" max="10752" width="9.140625" style="42"/>
    <col min="10753" max="10753" width="4" style="42" customWidth="1"/>
    <col min="10754" max="10757" width="3.7109375" style="42" customWidth="1"/>
    <col min="10758" max="10758" width="9.5703125" style="42" customWidth="1"/>
    <col min="10759" max="10759" width="3.7109375" style="42" customWidth="1"/>
    <col min="10760" max="10760" width="7.42578125" style="42" customWidth="1"/>
    <col min="10761" max="10761" width="7.28515625" style="42" customWidth="1"/>
    <col min="10762" max="10762" width="8.28515625" style="42" customWidth="1"/>
    <col min="10763" max="10764" width="7.28515625" style="42" customWidth="1"/>
    <col min="10765" max="10765" width="10.85546875" style="42" customWidth="1"/>
    <col min="10766" max="10768" width="7.28515625" style="42" customWidth="1"/>
    <col min="10769" max="10769" width="9.5703125" style="42" customWidth="1"/>
    <col min="10770" max="10770" width="5" style="42" customWidth="1"/>
    <col min="10771" max="10771" width="7.42578125" style="42" customWidth="1"/>
    <col min="10772" max="10772" width="3.85546875" style="42" customWidth="1"/>
    <col min="10773" max="10773" width="7.7109375" style="42" customWidth="1"/>
    <col min="10774" max="11008" width="9.140625" style="42"/>
    <col min="11009" max="11009" width="4" style="42" customWidth="1"/>
    <col min="11010" max="11013" width="3.7109375" style="42" customWidth="1"/>
    <col min="11014" max="11014" width="9.5703125" style="42" customWidth="1"/>
    <col min="11015" max="11015" width="3.7109375" style="42" customWidth="1"/>
    <col min="11016" max="11016" width="7.42578125" style="42" customWidth="1"/>
    <col min="11017" max="11017" width="7.28515625" style="42" customWidth="1"/>
    <col min="11018" max="11018" width="8.28515625" style="42" customWidth="1"/>
    <col min="11019" max="11020" width="7.28515625" style="42" customWidth="1"/>
    <col min="11021" max="11021" width="10.85546875" style="42" customWidth="1"/>
    <col min="11022" max="11024" width="7.28515625" style="42" customWidth="1"/>
    <col min="11025" max="11025" width="9.5703125" style="42" customWidth="1"/>
    <col min="11026" max="11026" width="5" style="42" customWidth="1"/>
    <col min="11027" max="11027" width="7.42578125" style="42" customWidth="1"/>
    <col min="11028" max="11028" width="3.85546875" style="42" customWidth="1"/>
    <col min="11029" max="11029" width="7.7109375" style="42" customWidth="1"/>
    <col min="11030" max="11264" width="9.140625" style="42"/>
    <col min="11265" max="11265" width="4" style="42" customWidth="1"/>
    <col min="11266" max="11269" width="3.7109375" style="42" customWidth="1"/>
    <col min="11270" max="11270" width="9.5703125" style="42" customWidth="1"/>
    <col min="11271" max="11271" width="3.7109375" style="42" customWidth="1"/>
    <col min="11272" max="11272" width="7.42578125" style="42" customWidth="1"/>
    <col min="11273" max="11273" width="7.28515625" style="42" customWidth="1"/>
    <col min="11274" max="11274" width="8.28515625" style="42" customWidth="1"/>
    <col min="11275" max="11276" width="7.28515625" style="42" customWidth="1"/>
    <col min="11277" max="11277" width="10.85546875" style="42" customWidth="1"/>
    <col min="11278" max="11280" width="7.28515625" style="42" customWidth="1"/>
    <col min="11281" max="11281" width="9.5703125" style="42" customWidth="1"/>
    <col min="11282" max="11282" width="5" style="42" customWidth="1"/>
    <col min="11283" max="11283" width="7.42578125" style="42" customWidth="1"/>
    <col min="11284" max="11284" width="3.85546875" style="42" customWidth="1"/>
    <col min="11285" max="11285" width="7.7109375" style="42" customWidth="1"/>
    <col min="11286" max="11520" width="9.140625" style="42"/>
    <col min="11521" max="11521" width="4" style="42" customWidth="1"/>
    <col min="11522" max="11525" width="3.7109375" style="42" customWidth="1"/>
    <col min="11526" max="11526" width="9.5703125" style="42" customWidth="1"/>
    <col min="11527" max="11527" width="3.7109375" style="42" customWidth="1"/>
    <col min="11528" max="11528" width="7.42578125" style="42" customWidth="1"/>
    <col min="11529" max="11529" width="7.28515625" style="42" customWidth="1"/>
    <col min="11530" max="11530" width="8.28515625" style="42" customWidth="1"/>
    <col min="11531" max="11532" width="7.28515625" style="42" customWidth="1"/>
    <col min="11533" max="11533" width="10.85546875" style="42" customWidth="1"/>
    <col min="11534" max="11536" width="7.28515625" style="42" customWidth="1"/>
    <col min="11537" max="11537" width="9.5703125" style="42" customWidth="1"/>
    <col min="11538" max="11538" width="5" style="42" customWidth="1"/>
    <col min="11539" max="11539" width="7.42578125" style="42" customWidth="1"/>
    <col min="11540" max="11540" width="3.85546875" style="42" customWidth="1"/>
    <col min="11541" max="11541" width="7.7109375" style="42" customWidth="1"/>
    <col min="11542" max="11776" width="9.140625" style="42"/>
    <col min="11777" max="11777" width="4" style="42" customWidth="1"/>
    <col min="11778" max="11781" width="3.7109375" style="42" customWidth="1"/>
    <col min="11782" max="11782" width="9.5703125" style="42" customWidth="1"/>
    <col min="11783" max="11783" width="3.7109375" style="42" customWidth="1"/>
    <col min="11784" max="11784" width="7.42578125" style="42" customWidth="1"/>
    <col min="11785" max="11785" width="7.28515625" style="42" customWidth="1"/>
    <col min="11786" max="11786" width="8.28515625" style="42" customWidth="1"/>
    <col min="11787" max="11788" width="7.28515625" style="42" customWidth="1"/>
    <col min="11789" max="11789" width="10.85546875" style="42" customWidth="1"/>
    <col min="11790" max="11792" width="7.28515625" style="42" customWidth="1"/>
    <col min="11793" max="11793" width="9.5703125" style="42" customWidth="1"/>
    <col min="11794" max="11794" width="5" style="42" customWidth="1"/>
    <col min="11795" max="11795" width="7.42578125" style="42" customWidth="1"/>
    <col min="11796" max="11796" width="3.85546875" style="42" customWidth="1"/>
    <col min="11797" max="11797" width="7.7109375" style="42" customWidth="1"/>
    <col min="11798" max="12032" width="9.140625" style="42"/>
    <col min="12033" max="12033" width="4" style="42" customWidth="1"/>
    <col min="12034" max="12037" width="3.7109375" style="42" customWidth="1"/>
    <col min="12038" max="12038" width="9.5703125" style="42" customWidth="1"/>
    <col min="12039" max="12039" width="3.7109375" style="42" customWidth="1"/>
    <col min="12040" max="12040" width="7.42578125" style="42" customWidth="1"/>
    <col min="12041" max="12041" width="7.28515625" style="42" customWidth="1"/>
    <col min="12042" max="12042" width="8.28515625" style="42" customWidth="1"/>
    <col min="12043" max="12044" width="7.28515625" style="42" customWidth="1"/>
    <col min="12045" max="12045" width="10.85546875" style="42" customWidth="1"/>
    <col min="12046" max="12048" width="7.28515625" style="42" customWidth="1"/>
    <col min="12049" max="12049" width="9.5703125" style="42" customWidth="1"/>
    <col min="12050" max="12050" width="5" style="42" customWidth="1"/>
    <col min="12051" max="12051" width="7.42578125" style="42" customWidth="1"/>
    <col min="12052" max="12052" width="3.85546875" style="42" customWidth="1"/>
    <col min="12053" max="12053" width="7.7109375" style="42" customWidth="1"/>
    <col min="12054" max="12288" width="9.140625" style="42"/>
    <col min="12289" max="12289" width="4" style="42" customWidth="1"/>
    <col min="12290" max="12293" width="3.7109375" style="42" customWidth="1"/>
    <col min="12294" max="12294" width="9.5703125" style="42" customWidth="1"/>
    <col min="12295" max="12295" width="3.7109375" style="42" customWidth="1"/>
    <col min="12296" max="12296" width="7.42578125" style="42" customWidth="1"/>
    <col min="12297" max="12297" width="7.28515625" style="42" customWidth="1"/>
    <col min="12298" max="12298" width="8.28515625" style="42" customWidth="1"/>
    <col min="12299" max="12300" width="7.28515625" style="42" customWidth="1"/>
    <col min="12301" max="12301" width="10.85546875" style="42" customWidth="1"/>
    <col min="12302" max="12304" width="7.28515625" style="42" customWidth="1"/>
    <col min="12305" max="12305" width="9.5703125" style="42" customWidth="1"/>
    <col min="12306" max="12306" width="5" style="42" customWidth="1"/>
    <col min="12307" max="12307" width="7.42578125" style="42" customWidth="1"/>
    <col min="12308" max="12308" width="3.85546875" style="42" customWidth="1"/>
    <col min="12309" max="12309" width="7.7109375" style="42" customWidth="1"/>
    <col min="12310" max="12544" width="9.140625" style="42"/>
    <col min="12545" max="12545" width="4" style="42" customWidth="1"/>
    <col min="12546" max="12549" width="3.7109375" style="42" customWidth="1"/>
    <col min="12550" max="12550" width="9.5703125" style="42" customWidth="1"/>
    <col min="12551" max="12551" width="3.7109375" style="42" customWidth="1"/>
    <col min="12552" max="12552" width="7.42578125" style="42" customWidth="1"/>
    <col min="12553" max="12553" width="7.28515625" style="42" customWidth="1"/>
    <col min="12554" max="12554" width="8.28515625" style="42" customWidth="1"/>
    <col min="12555" max="12556" width="7.28515625" style="42" customWidth="1"/>
    <col min="12557" max="12557" width="10.85546875" style="42" customWidth="1"/>
    <col min="12558" max="12560" width="7.28515625" style="42" customWidth="1"/>
    <col min="12561" max="12561" width="9.5703125" style="42" customWidth="1"/>
    <col min="12562" max="12562" width="5" style="42" customWidth="1"/>
    <col min="12563" max="12563" width="7.42578125" style="42" customWidth="1"/>
    <col min="12564" max="12564" width="3.85546875" style="42" customWidth="1"/>
    <col min="12565" max="12565" width="7.7109375" style="42" customWidth="1"/>
    <col min="12566" max="12800" width="9.140625" style="42"/>
    <col min="12801" max="12801" width="4" style="42" customWidth="1"/>
    <col min="12802" max="12805" width="3.7109375" style="42" customWidth="1"/>
    <col min="12806" max="12806" width="9.5703125" style="42" customWidth="1"/>
    <col min="12807" max="12807" width="3.7109375" style="42" customWidth="1"/>
    <col min="12808" max="12808" width="7.42578125" style="42" customWidth="1"/>
    <col min="12809" max="12809" width="7.28515625" style="42" customWidth="1"/>
    <col min="12810" max="12810" width="8.28515625" style="42" customWidth="1"/>
    <col min="12811" max="12812" width="7.28515625" style="42" customWidth="1"/>
    <col min="12813" max="12813" width="10.85546875" style="42" customWidth="1"/>
    <col min="12814" max="12816" width="7.28515625" style="42" customWidth="1"/>
    <col min="12817" max="12817" width="9.5703125" style="42" customWidth="1"/>
    <col min="12818" max="12818" width="5" style="42" customWidth="1"/>
    <col min="12819" max="12819" width="7.42578125" style="42" customWidth="1"/>
    <col min="12820" max="12820" width="3.85546875" style="42" customWidth="1"/>
    <col min="12821" max="12821" width="7.7109375" style="42" customWidth="1"/>
    <col min="12822" max="13056" width="9.140625" style="42"/>
    <col min="13057" max="13057" width="4" style="42" customWidth="1"/>
    <col min="13058" max="13061" width="3.7109375" style="42" customWidth="1"/>
    <col min="13062" max="13062" width="9.5703125" style="42" customWidth="1"/>
    <col min="13063" max="13063" width="3.7109375" style="42" customWidth="1"/>
    <col min="13064" max="13064" width="7.42578125" style="42" customWidth="1"/>
    <col min="13065" max="13065" width="7.28515625" style="42" customWidth="1"/>
    <col min="13066" max="13066" width="8.28515625" style="42" customWidth="1"/>
    <col min="13067" max="13068" width="7.28515625" style="42" customWidth="1"/>
    <col min="13069" max="13069" width="10.85546875" style="42" customWidth="1"/>
    <col min="13070" max="13072" width="7.28515625" style="42" customWidth="1"/>
    <col min="13073" max="13073" width="9.5703125" style="42" customWidth="1"/>
    <col min="13074" max="13074" width="5" style="42" customWidth="1"/>
    <col min="13075" max="13075" width="7.42578125" style="42" customWidth="1"/>
    <col min="13076" max="13076" width="3.85546875" style="42" customWidth="1"/>
    <col min="13077" max="13077" width="7.7109375" style="42" customWidth="1"/>
    <col min="13078" max="13312" width="9.140625" style="42"/>
    <col min="13313" max="13313" width="4" style="42" customWidth="1"/>
    <col min="13314" max="13317" width="3.7109375" style="42" customWidth="1"/>
    <col min="13318" max="13318" width="9.5703125" style="42" customWidth="1"/>
    <col min="13319" max="13319" width="3.7109375" style="42" customWidth="1"/>
    <col min="13320" max="13320" width="7.42578125" style="42" customWidth="1"/>
    <col min="13321" max="13321" width="7.28515625" style="42" customWidth="1"/>
    <col min="13322" max="13322" width="8.28515625" style="42" customWidth="1"/>
    <col min="13323" max="13324" width="7.28515625" style="42" customWidth="1"/>
    <col min="13325" max="13325" width="10.85546875" style="42" customWidth="1"/>
    <col min="13326" max="13328" width="7.28515625" style="42" customWidth="1"/>
    <col min="13329" max="13329" width="9.5703125" style="42" customWidth="1"/>
    <col min="13330" max="13330" width="5" style="42" customWidth="1"/>
    <col min="13331" max="13331" width="7.42578125" style="42" customWidth="1"/>
    <col min="13332" max="13332" width="3.85546875" style="42" customWidth="1"/>
    <col min="13333" max="13333" width="7.7109375" style="42" customWidth="1"/>
    <col min="13334" max="13568" width="9.140625" style="42"/>
    <col min="13569" max="13569" width="4" style="42" customWidth="1"/>
    <col min="13570" max="13573" width="3.7109375" style="42" customWidth="1"/>
    <col min="13574" max="13574" width="9.5703125" style="42" customWidth="1"/>
    <col min="13575" max="13575" width="3.7109375" style="42" customWidth="1"/>
    <col min="13576" max="13576" width="7.42578125" style="42" customWidth="1"/>
    <col min="13577" max="13577" width="7.28515625" style="42" customWidth="1"/>
    <col min="13578" max="13578" width="8.28515625" style="42" customWidth="1"/>
    <col min="13579" max="13580" width="7.28515625" style="42" customWidth="1"/>
    <col min="13581" max="13581" width="10.85546875" style="42" customWidth="1"/>
    <col min="13582" max="13584" width="7.28515625" style="42" customWidth="1"/>
    <col min="13585" max="13585" width="9.5703125" style="42" customWidth="1"/>
    <col min="13586" max="13586" width="5" style="42" customWidth="1"/>
    <col min="13587" max="13587" width="7.42578125" style="42" customWidth="1"/>
    <col min="13588" max="13588" width="3.85546875" style="42" customWidth="1"/>
    <col min="13589" max="13589" width="7.7109375" style="42" customWidth="1"/>
    <col min="13590" max="13824" width="9.140625" style="42"/>
    <col min="13825" max="13825" width="4" style="42" customWidth="1"/>
    <col min="13826" max="13829" width="3.7109375" style="42" customWidth="1"/>
    <col min="13830" max="13830" width="9.5703125" style="42" customWidth="1"/>
    <col min="13831" max="13831" width="3.7109375" style="42" customWidth="1"/>
    <col min="13832" max="13832" width="7.42578125" style="42" customWidth="1"/>
    <col min="13833" max="13833" width="7.28515625" style="42" customWidth="1"/>
    <col min="13834" max="13834" width="8.28515625" style="42" customWidth="1"/>
    <col min="13835" max="13836" width="7.28515625" style="42" customWidth="1"/>
    <col min="13837" max="13837" width="10.85546875" style="42" customWidth="1"/>
    <col min="13838" max="13840" width="7.28515625" style="42" customWidth="1"/>
    <col min="13841" max="13841" width="9.5703125" style="42" customWidth="1"/>
    <col min="13842" max="13842" width="5" style="42" customWidth="1"/>
    <col min="13843" max="13843" width="7.42578125" style="42" customWidth="1"/>
    <col min="13844" max="13844" width="3.85546875" style="42" customWidth="1"/>
    <col min="13845" max="13845" width="7.7109375" style="42" customWidth="1"/>
    <col min="13846" max="14080" width="9.140625" style="42"/>
    <col min="14081" max="14081" width="4" style="42" customWidth="1"/>
    <col min="14082" max="14085" width="3.7109375" style="42" customWidth="1"/>
    <col min="14086" max="14086" width="9.5703125" style="42" customWidth="1"/>
    <col min="14087" max="14087" width="3.7109375" style="42" customWidth="1"/>
    <col min="14088" max="14088" width="7.42578125" style="42" customWidth="1"/>
    <col min="14089" max="14089" width="7.28515625" style="42" customWidth="1"/>
    <col min="14090" max="14090" width="8.28515625" style="42" customWidth="1"/>
    <col min="14091" max="14092" width="7.28515625" style="42" customWidth="1"/>
    <col min="14093" max="14093" width="10.85546875" style="42" customWidth="1"/>
    <col min="14094" max="14096" width="7.28515625" style="42" customWidth="1"/>
    <col min="14097" max="14097" width="9.5703125" style="42" customWidth="1"/>
    <col min="14098" max="14098" width="5" style="42" customWidth="1"/>
    <col min="14099" max="14099" width="7.42578125" style="42" customWidth="1"/>
    <col min="14100" max="14100" width="3.85546875" style="42" customWidth="1"/>
    <col min="14101" max="14101" width="7.7109375" style="42" customWidth="1"/>
    <col min="14102" max="14336" width="9.140625" style="42"/>
    <col min="14337" max="14337" width="4" style="42" customWidth="1"/>
    <col min="14338" max="14341" width="3.7109375" style="42" customWidth="1"/>
    <col min="14342" max="14342" width="9.5703125" style="42" customWidth="1"/>
    <col min="14343" max="14343" width="3.7109375" style="42" customWidth="1"/>
    <col min="14344" max="14344" width="7.42578125" style="42" customWidth="1"/>
    <col min="14345" max="14345" width="7.28515625" style="42" customWidth="1"/>
    <col min="14346" max="14346" width="8.28515625" style="42" customWidth="1"/>
    <col min="14347" max="14348" width="7.28515625" style="42" customWidth="1"/>
    <col min="14349" max="14349" width="10.85546875" style="42" customWidth="1"/>
    <col min="14350" max="14352" width="7.28515625" style="42" customWidth="1"/>
    <col min="14353" max="14353" width="9.5703125" style="42" customWidth="1"/>
    <col min="14354" max="14354" width="5" style="42" customWidth="1"/>
    <col min="14355" max="14355" width="7.42578125" style="42" customWidth="1"/>
    <col min="14356" max="14356" width="3.85546875" style="42" customWidth="1"/>
    <col min="14357" max="14357" width="7.7109375" style="42" customWidth="1"/>
    <col min="14358" max="14592" width="9.140625" style="42"/>
    <col min="14593" max="14593" width="4" style="42" customWidth="1"/>
    <col min="14594" max="14597" width="3.7109375" style="42" customWidth="1"/>
    <col min="14598" max="14598" width="9.5703125" style="42" customWidth="1"/>
    <col min="14599" max="14599" width="3.7109375" style="42" customWidth="1"/>
    <col min="14600" max="14600" width="7.42578125" style="42" customWidth="1"/>
    <col min="14601" max="14601" width="7.28515625" style="42" customWidth="1"/>
    <col min="14602" max="14602" width="8.28515625" style="42" customWidth="1"/>
    <col min="14603" max="14604" width="7.28515625" style="42" customWidth="1"/>
    <col min="14605" max="14605" width="10.85546875" style="42" customWidth="1"/>
    <col min="14606" max="14608" width="7.28515625" style="42" customWidth="1"/>
    <col min="14609" max="14609" width="9.5703125" style="42" customWidth="1"/>
    <col min="14610" max="14610" width="5" style="42" customWidth="1"/>
    <col min="14611" max="14611" width="7.42578125" style="42" customWidth="1"/>
    <col min="14612" max="14612" width="3.85546875" style="42" customWidth="1"/>
    <col min="14613" max="14613" width="7.7109375" style="42" customWidth="1"/>
    <col min="14614" max="14848" width="9.140625" style="42"/>
    <col min="14849" max="14849" width="4" style="42" customWidth="1"/>
    <col min="14850" max="14853" width="3.7109375" style="42" customWidth="1"/>
    <col min="14854" max="14854" width="9.5703125" style="42" customWidth="1"/>
    <col min="14855" max="14855" width="3.7109375" style="42" customWidth="1"/>
    <col min="14856" max="14856" width="7.42578125" style="42" customWidth="1"/>
    <col min="14857" max="14857" width="7.28515625" style="42" customWidth="1"/>
    <col min="14858" max="14858" width="8.28515625" style="42" customWidth="1"/>
    <col min="14859" max="14860" width="7.28515625" style="42" customWidth="1"/>
    <col min="14861" max="14861" width="10.85546875" style="42" customWidth="1"/>
    <col min="14862" max="14864" width="7.28515625" style="42" customWidth="1"/>
    <col min="14865" max="14865" width="9.5703125" style="42" customWidth="1"/>
    <col min="14866" max="14866" width="5" style="42" customWidth="1"/>
    <col min="14867" max="14867" width="7.42578125" style="42" customWidth="1"/>
    <col min="14868" max="14868" width="3.85546875" style="42" customWidth="1"/>
    <col min="14869" max="14869" width="7.7109375" style="42" customWidth="1"/>
    <col min="14870" max="15104" width="9.140625" style="42"/>
    <col min="15105" max="15105" width="4" style="42" customWidth="1"/>
    <col min="15106" max="15109" width="3.7109375" style="42" customWidth="1"/>
    <col min="15110" max="15110" width="9.5703125" style="42" customWidth="1"/>
    <col min="15111" max="15111" width="3.7109375" style="42" customWidth="1"/>
    <col min="15112" max="15112" width="7.42578125" style="42" customWidth="1"/>
    <col min="15113" max="15113" width="7.28515625" style="42" customWidth="1"/>
    <col min="15114" max="15114" width="8.28515625" style="42" customWidth="1"/>
    <col min="15115" max="15116" width="7.28515625" style="42" customWidth="1"/>
    <col min="15117" max="15117" width="10.85546875" style="42" customWidth="1"/>
    <col min="15118" max="15120" width="7.28515625" style="42" customWidth="1"/>
    <col min="15121" max="15121" width="9.5703125" style="42" customWidth="1"/>
    <col min="15122" max="15122" width="5" style="42" customWidth="1"/>
    <col min="15123" max="15123" width="7.42578125" style="42" customWidth="1"/>
    <col min="15124" max="15124" width="3.85546875" style="42" customWidth="1"/>
    <col min="15125" max="15125" width="7.7109375" style="42" customWidth="1"/>
    <col min="15126" max="15360" width="9.140625" style="42"/>
    <col min="15361" max="15361" width="4" style="42" customWidth="1"/>
    <col min="15362" max="15365" width="3.7109375" style="42" customWidth="1"/>
    <col min="15366" max="15366" width="9.5703125" style="42" customWidth="1"/>
    <col min="15367" max="15367" width="3.7109375" style="42" customWidth="1"/>
    <col min="15368" max="15368" width="7.42578125" style="42" customWidth="1"/>
    <col min="15369" max="15369" width="7.28515625" style="42" customWidth="1"/>
    <col min="15370" max="15370" width="8.28515625" style="42" customWidth="1"/>
    <col min="15371" max="15372" width="7.28515625" style="42" customWidth="1"/>
    <col min="15373" max="15373" width="10.85546875" style="42" customWidth="1"/>
    <col min="15374" max="15376" width="7.28515625" style="42" customWidth="1"/>
    <col min="15377" max="15377" width="9.5703125" style="42" customWidth="1"/>
    <col min="15378" max="15378" width="5" style="42" customWidth="1"/>
    <col min="15379" max="15379" width="7.42578125" style="42" customWidth="1"/>
    <col min="15380" max="15380" width="3.85546875" style="42" customWidth="1"/>
    <col min="15381" max="15381" width="7.7109375" style="42" customWidth="1"/>
    <col min="15382" max="15616" width="9.140625" style="42"/>
    <col min="15617" max="15617" width="4" style="42" customWidth="1"/>
    <col min="15618" max="15621" width="3.7109375" style="42" customWidth="1"/>
    <col min="15622" max="15622" width="9.5703125" style="42" customWidth="1"/>
    <col min="15623" max="15623" width="3.7109375" style="42" customWidth="1"/>
    <col min="15624" max="15624" width="7.42578125" style="42" customWidth="1"/>
    <col min="15625" max="15625" width="7.28515625" style="42" customWidth="1"/>
    <col min="15626" max="15626" width="8.28515625" style="42" customWidth="1"/>
    <col min="15627" max="15628" width="7.28515625" style="42" customWidth="1"/>
    <col min="15629" max="15629" width="10.85546875" style="42" customWidth="1"/>
    <col min="15630" max="15632" width="7.28515625" style="42" customWidth="1"/>
    <col min="15633" max="15633" width="9.5703125" style="42" customWidth="1"/>
    <col min="15634" max="15634" width="5" style="42" customWidth="1"/>
    <col min="15635" max="15635" width="7.42578125" style="42" customWidth="1"/>
    <col min="15636" max="15636" width="3.85546875" style="42" customWidth="1"/>
    <col min="15637" max="15637" width="7.7109375" style="42" customWidth="1"/>
    <col min="15638" max="15872" width="9.140625" style="42"/>
    <col min="15873" max="15873" width="4" style="42" customWidth="1"/>
    <col min="15874" max="15877" width="3.7109375" style="42" customWidth="1"/>
    <col min="15878" max="15878" width="9.5703125" style="42" customWidth="1"/>
    <col min="15879" max="15879" width="3.7109375" style="42" customWidth="1"/>
    <col min="15880" max="15880" width="7.42578125" style="42" customWidth="1"/>
    <col min="15881" max="15881" width="7.28515625" style="42" customWidth="1"/>
    <col min="15882" max="15882" width="8.28515625" style="42" customWidth="1"/>
    <col min="15883" max="15884" width="7.28515625" style="42" customWidth="1"/>
    <col min="15885" max="15885" width="10.85546875" style="42" customWidth="1"/>
    <col min="15886" max="15888" width="7.28515625" style="42" customWidth="1"/>
    <col min="15889" max="15889" width="9.5703125" style="42" customWidth="1"/>
    <col min="15890" max="15890" width="5" style="42" customWidth="1"/>
    <col min="15891" max="15891" width="7.42578125" style="42" customWidth="1"/>
    <col min="15892" max="15892" width="3.85546875" style="42" customWidth="1"/>
    <col min="15893" max="15893" width="7.7109375" style="42" customWidth="1"/>
    <col min="15894" max="16128" width="9.140625" style="42"/>
    <col min="16129" max="16129" width="4" style="42" customWidth="1"/>
    <col min="16130" max="16133" width="3.7109375" style="42" customWidth="1"/>
    <col min="16134" max="16134" width="9.5703125" style="42" customWidth="1"/>
    <col min="16135" max="16135" width="3.7109375" style="42" customWidth="1"/>
    <col min="16136" max="16136" width="7.42578125" style="42" customWidth="1"/>
    <col min="16137" max="16137" width="7.28515625" style="42" customWidth="1"/>
    <col min="16138" max="16138" width="8.28515625" style="42" customWidth="1"/>
    <col min="16139" max="16140" width="7.28515625" style="42" customWidth="1"/>
    <col min="16141" max="16141" width="10.85546875" style="42" customWidth="1"/>
    <col min="16142" max="16144" width="7.28515625" style="42" customWidth="1"/>
    <col min="16145" max="16145" width="9.5703125" style="42" customWidth="1"/>
    <col min="16146" max="16146" width="5" style="42" customWidth="1"/>
    <col min="16147" max="16147" width="7.42578125" style="42" customWidth="1"/>
    <col min="16148" max="16148" width="3.85546875" style="42" customWidth="1"/>
    <col min="16149" max="16149" width="7.7109375" style="42" customWidth="1"/>
    <col min="16150" max="16384" width="9.140625" style="42"/>
  </cols>
  <sheetData>
    <row r="1" spans="1:26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2"/>
      <c r="O1" s="42"/>
      <c r="P1" s="43" t="s">
        <v>111</v>
      </c>
      <c r="Q1" s="43"/>
    </row>
    <row r="2" spans="1:26" ht="18.75" customHeight="1" x14ac:dyDescent="0.25">
      <c r="K2" s="159" t="s">
        <v>112</v>
      </c>
      <c r="L2" s="159"/>
      <c r="M2" s="159"/>
      <c r="N2" s="159"/>
      <c r="O2" s="159"/>
    </row>
    <row r="3" spans="1:26" x14ac:dyDescent="0.25">
      <c r="K3" s="44" t="s">
        <v>170</v>
      </c>
    </row>
    <row r="4" spans="1:26" x14ac:dyDescent="0.25">
      <c r="K4" s="46" t="s">
        <v>113</v>
      </c>
      <c r="L4" s="46"/>
      <c r="M4" s="46"/>
    </row>
    <row r="5" spans="1:26" x14ac:dyDescent="0.25">
      <c r="K5" s="44" t="s">
        <v>114</v>
      </c>
    </row>
    <row r="7" spans="1:26" ht="21" x14ac:dyDescent="0.35">
      <c r="A7" s="193" t="s">
        <v>115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</row>
    <row r="8" spans="1:26" ht="6" customHeight="1" x14ac:dyDescent="0.3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26" x14ac:dyDescent="0.25">
      <c r="A9" s="159" t="s">
        <v>116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</row>
    <row r="10" spans="1:26" ht="22.5" customHeight="1" x14ac:dyDescent="0.25">
      <c r="A10" s="194" t="s">
        <v>117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</row>
    <row r="11" spans="1:26" s="51" customFormat="1" ht="31.5" customHeight="1" x14ac:dyDescent="0.25">
      <c r="A11" s="48"/>
      <c r="B11" s="48"/>
      <c r="C11" s="48"/>
      <c r="D11" s="48"/>
      <c r="E11" s="48"/>
      <c r="F11" s="48"/>
      <c r="G11" s="49" t="s">
        <v>118</v>
      </c>
      <c r="H11" s="48"/>
      <c r="I11" s="48"/>
      <c r="J11" s="48"/>
      <c r="K11" s="48" t="s">
        <v>119</v>
      </c>
      <c r="L11" s="50"/>
      <c r="M11" s="49" t="s">
        <v>120</v>
      </c>
      <c r="N11" s="48"/>
      <c r="O11" s="48"/>
      <c r="P11" s="48"/>
      <c r="Q11" s="48"/>
      <c r="S11" s="49"/>
      <c r="T11" s="49"/>
    </row>
    <row r="12" spans="1:26" s="52" customFormat="1" ht="22.5" customHeight="1" x14ac:dyDescent="0.25">
      <c r="A12" s="195" t="s">
        <v>121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S12" s="53"/>
      <c r="T12" s="53"/>
      <c r="U12" s="53"/>
      <c r="V12" s="53"/>
      <c r="W12" s="53"/>
      <c r="X12" s="53"/>
      <c r="Y12" s="53"/>
      <c r="Z12" s="53"/>
    </row>
    <row r="13" spans="1:26" ht="15.75" customHeight="1" x14ac:dyDescent="0.25">
      <c r="B13" s="196" t="s">
        <v>122</v>
      </c>
      <c r="C13" s="197"/>
      <c r="D13" s="197"/>
      <c r="E13" s="197"/>
      <c r="F13" s="197"/>
      <c r="G13" s="197" t="s">
        <v>123</v>
      </c>
      <c r="H13" s="197"/>
      <c r="I13" s="197"/>
      <c r="J13" s="197"/>
      <c r="K13" s="197" t="s">
        <v>124</v>
      </c>
      <c r="L13" s="197"/>
      <c r="M13" s="197"/>
      <c r="N13" s="197" t="s">
        <v>125</v>
      </c>
      <c r="O13" s="197"/>
      <c r="P13" s="198"/>
      <c r="Q13" s="45"/>
      <c r="U13" s="44"/>
      <c r="V13" s="44"/>
      <c r="W13" s="44"/>
      <c r="X13" s="44"/>
      <c r="Y13" s="44"/>
      <c r="Z13" s="44"/>
    </row>
    <row r="14" spans="1:26" s="55" customFormat="1" ht="30" customHeight="1" x14ac:dyDescent="0.15">
      <c r="A14" s="54"/>
      <c r="B14" s="184" t="s">
        <v>93</v>
      </c>
      <c r="C14" s="184"/>
      <c r="D14" s="184"/>
      <c r="E14" s="184"/>
      <c r="F14" s="181"/>
      <c r="G14" s="183" t="s">
        <v>126</v>
      </c>
      <c r="H14" s="184"/>
      <c r="I14" s="184"/>
      <c r="J14" s="181"/>
      <c r="K14" s="183" t="s">
        <v>127</v>
      </c>
      <c r="L14" s="184"/>
      <c r="M14" s="181"/>
      <c r="N14" s="182" t="s">
        <v>128</v>
      </c>
      <c r="O14" s="182"/>
      <c r="P14" s="183"/>
      <c r="Q14" s="54"/>
      <c r="S14" s="56"/>
      <c r="T14" s="56"/>
      <c r="U14" s="56"/>
      <c r="V14" s="56"/>
      <c r="W14" s="56"/>
      <c r="X14" s="56"/>
      <c r="Y14" s="56"/>
      <c r="Z14" s="56"/>
    </row>
    <row r="15" spans="1:26" s="55" customFormat="1" ht="34.5" customHeight="1" x14ac:dyDescent="0.15">
      <c r="A15" s="54"/>
      <c r="B15" s="189" t="s">
        <v>129</v>
      </c>
      <c r="C15" s="189"/>
      <c r="D15" s="189"/>
      <c r="E15" s="189"/>
      <c r="F15" s="190"/>
      <c r="G15" s="183" t="s">
        <v>130</v>
      </c>
      <c r="H15" s="184"/>
      <c r="I15" s="184"/>
      <c r="J15" s="181"/>
      <c r="K15" s="183" t="s">
        <v>131</v>
      </c>
      <c r="L15" s="184"/>
      <c r="M15" s="181"/>
      <c r="N15" s="191" t="s">
        <v>132</v>
      </c>
      <c r="O15" s="191"/>
      <c r="P15" s="192"/>
      <c r="Q15" s="54"/>
      <c r="S15" s="56"/>
      <c r="T15" s="180"/>
      <c r="U15" s="180"/>
      <c r="V15" s="180"/>
      <c r="W15" s="180"/>
      <c r="X15" s="56"/>
      <c r="Y15" s="56"/>
      <c r="Z15" s="56"/>
    </row>
    <row r="16" spans="1:26" s="55" customFormat="1" ht="30" customHeight="1" x14ac:dyDescent="0.15">
      <c r="A16" s="54"/>
      <c r="B16" s="181" t="s">
        <v>133</v>
      </c>
      <c r="C16" s="182"/>
      <c r="D16" s="182"/>
      <c r="E16" s="182"/>
      <c r="F16" s="182"/>
      <c r="G16" s="183" t="s">
        <v>134</v>
      </c>
      <c r="H16" s="184"/>
      <c r="I16" s="184"/>
      <c r="J16" s="181"/>
      <c r="K16" s="183" t="s">
        <v>135</v>
      </c>
      <c r="L16" s="184"/>
      <c r="M16" s="181"/>
      <c r="N16" s="185" t="s">
        <v>136</v>
      </c>
      <c r="O16" s="186"/>
      <c r="P16" s="186"/>
      <c r="Q16" s="54"/>
      <c r="S16" s="56"/>
      <c r="T16" s="56"/>
      <c r="U16" s="56"/>
      <c r="V16" s="56"/>
      <c r="W16" s="56"/>
      <c r="X16" s="56"/>
      <c r="Y16" s="56"/>
      <c r="Z16" s="56"/>
    </row>
    <row r="17" spans="1:26" s="55" customFormat="1" ht="30" customHeight="1" x14ac:dyDescent="0.15">
      <c r="A17" s="54"/>
      <c r="B17" s="181" t="s">
        <v>137</v>
      </c>
      <c r="C17" s="182"/>
      <c r="D17" s="182"/>
      <c r="E17" s="182"/>
      <c r="F17" s="182"/>
      <c r="G17" s="183" t="s">
        <v>138</v>
      </c>
      <c r="H17" s="184"/>
      <c r="I17" s="184"/>
      <c r="J17" s="181"/>
      <c r="K17" s="183" t="s">
        <v>139</v>
      </c>
      <c r="L17" s="184"/>
      <c r="M17" s="181"/>
      <c r="N17" s="187"/>
      <c r="O17" s="187"/>
      <c r="P17" s="188"/>
      <c r="Q17" s="54"/>
      <c r="S17" s="56"/>
      <c r="T17" s="56"/>
      <c r="U17" s="56"/>
      <c r="V17" s="56"/>
      <c r="W17" s="56"/>
      <c r="X17" s="56"/>
      <c r="Y17" s="56"/>
      <c r="Z17" s="56"/>
    </row>
    <row r="18" spans="1:26" ht="16.5" thickBot="1" x14ac:dyDescent="0.3">
      <c r="B18" s="46"/>
      <c r="U18" s="44"/>
      <c r="V18" s="44"/>
      <c r="W18" s="44"/>
      <c r="X18" s="44"/>
      <c r="Y18" s="44"/>
      <c r="Z18" s="44"/>
    </row>
    <row r="19" spans="1:26" ht="15" customHeight="1" x14ac:dyDescent="0.25">
      <c r="A19" s="160" t="s">
        <v>140</v>
      </c>
      <c r="B19" s="163" t="s">
        <v>141</v>
      </c>
      <c r="C19" s="164"/>
      <c r="D19" s="164"/>
      <c r="E19" s="164"/>
      <c r="F19" s="164"/>
      <c r="G19" s="165"/>
      <c r="H19" s="172" t="s">
        <v>142</v>
      </c>
      <c r="I19" s="172"/>
      <c r="J19" s="172"/>
      <c r="K19" s="172"/>
      <c r="L19" s="172"/>
      <c r="M19" s="172"/>
      <c r="N19" s="172"/>
      <c r="O19" s="172"/>
      <c r="P19" s="172"/>
      <c r="Q19" s="172"/>
      <c r="U19" s="44"/>
      <c r="V19" s="44"/>
      <c r="W19" s="44"/>
      <c r="X19" s="44"/>
      <c r="Y19" s="44"/>
      <c r="Z19" s="44"/>
    </row>
    <row r="20" spans="1:26" ht="18" customHeight="1" x14ac:dyDescent="0.25">
      <c r="A20" s="161"/>
      <c r="B20" s="166"/>
      <c r="C20" s="167"/>
      <c r="D20" s="167"/>
      <c r="E20" s="167"/>
      <c r="F20" s="167"/>
      <c r="G20" s="168"/>
      <c r="H20" s="173" t="s">
        <v>104</v>
      </c>
      <c r="I20" s="174"/>
      <c r="J20" s="173" t="s">
        <v>105</v>
      </c>
      <c r="K20" s="175"/>
      <c r="L20" s="176" t="s">
        <v>106</v>
      </c>
      <c r="M20" s="174"/>
      <c r="N20" s="177" t="s">
        <v>143</v>
      </c>
      <c r="O20" s="178"/>
      <c r="P20" s="179" t="s">
        <v>108</v>
      </c>
      <c r="Q20" s="178"/>
    </row>
    <row r="21" spans="1:26" ht="65.25" customHeight="1" thickBot="1" x14ac:dyDescent="0.3">
      <c r="A21" s="162"/>
      <c r="B21" s="169"/>
      <c r="C21" s="170"/>
      <c r="D21" s="170"/>
      <c r="E21" s="170"/>
      <c r="F21" s="170"/>
      <c r="G21" s="171"/>
      <c r="H21" s="57" t="s">
        <v>144</v>
      </c>
      <c r="I21" s="58" t="s">
        <v>145</v>
      </c>
      <c r="J21" s="57" t="s">
        <v>144</v>
      </c>
      <c r="K21" s="59" t="s">
        <v>145</v>
      </c>
      <c r="L21" s="60" t="s">
        <v>144</v>
      </c>
      <c r="M21" s="58" t="s">
        <v>145</v>
      </c>
      <c r="N21" s="57" t="s">
        <v>144</v>
      </c>
      <c r="O21" s="59" t="s">
        <v>145</v>
      </c>
      <c r="P21" s="60" t="s">
        <v>144</v>
      </c>
      <c r="Q21" s="59" t="s">
        <v>145</v>
      </c>
      <c r="S21" s="61"/>
      <c r="T21" s="61"/>
    </row>
    <row r="22" spans="1:26" ht="14.1" customHeight="1" x14ac:dyDescent="0.25">
      <c r="A22" s="62"/>
      <c r="B22" s="205" t="str">
        <f>INDEX(Приход!D$12:CR$12,ROW(S1))</f>
        <v>Хлеб формофой пш. 1с</v>
      </c>
      <c r="C22" s="205"/>
      <c r="D22" s="205"/>
      <c r="E22" s="205"/>
      <c r="F22" s="205"/>
      <c r="G22" s="205"/>
      <c r="H22" s="65"/>
      <c r="I22" s="64">
        <f>H22*$L$11/1000</f>
        <v>0</v>
      </c>
      <c r="J22" s="65"/>
      <c r="K22" s="66">
        <f>J22*$L$11/1000</f>
        <v>0</v>
      </c>
      <c r="L22" s="63"/>
      <c r="M22" s="64">
        <f>L22*$L$11/1000</f>
        <v>0</v>
      </c>
      <c r="N22" s="65"/>
      <c r="O22" s="66">
        <f>N22*$L$11/1000</f>
        <v>0</v>
      </c>
      <c r="P22" s="67">
        <f>H22+J22+L22+N22</f>
        <v>0</v>
      </c>
      <c r="Q22" s="66">
        <f>P22*$L$11/1000</f>
        <v>0</v>
      </c>
      <c r="S22" s="68"/>
      <c r="T22" s="45"/>
    </row>
    <row r="23" spans="1:26" ht="14.1" customHeight="1" x14ac:dyDescent="0.25">
      <c r="A23" s="62"/>
      <c r="B23" s="205" t="str">
        <f>INDEX(Приход!D$12:CR$12,ROW(S2))</f>
        <v>Зимневский хлеб форм.</v>
      </c>
      <c r="C23" s="205"/>
      <c r="D23" s="205"/>
      <c r="E23" s="205"/>
      <c r="F23" s="205"/>
      <c r="G23" s="205"/>
      <c r="H23" s="70"/>
      <c r="I23" s="64">
        <f t="shared" ref="I23:I84" si="0">H23*$L$11/1000</f>
        <v>0</v>
      </c>
      <c r="J23" s="70"/>
      <c r="K23" s="66">
        <f>J23*$L$11/1000</f>
        <v>0</v>
      </c>
      <c r="L23" s="69"/>
      <c r="M23" s="64">
        <f t="shared" ref="M23:M84" si="1">L23*$L$11/1000</f>
        <v>0</v>
      </c>
      <c r="N23" s="70"/>
      <c r="O23" s="66">
        <f t="shared" ref="O23:O86" si="2">N23*$L$11/1000</f>
        <v>0</v>
      </c>
      <c r="P23" s="67">
        <f t="shared" ref="P23:P88" si="3">H23+J23+L23+N23</f>
        <v>0</v>
      </c>
      <c r="Q23" s="66">
        <f t="shared" ref="Q23:Q88" si="4">P23*$L$11/1000</f>
        <v>0</v>
      </c>
      <c r="S23" s="71"/>
      <c r="T23" s="45"/>
    </row>
    <row r="24" spans="1:26" ht="14.1" customHeight="1" x14ac:dyDescent="0.25">
      <c r="A24" s="62"/>
      <c r="B24" s="205" t="str">
        <f>INDEX(Приход!D$12:CR$12,ROW(S3))</f>
        <v>Сухари из муки пш.1с</v>
      </c>
      <c r="C24" s="205"/>
      <c r="D24" s="205"/>
      <c r="E24" s="205"/>
      <c r="F24" s="205"/>
      <c r="G24" s="205"/>
      <c r="H24" s="70"/>
      <c r="I24" s="64">
        <f t="shared" si="0"/>
        <v>0</v>
      </c>
      <c r="J24" s="70"/>
      <c r="K24" s="66">
        <f t="shared" ref="K24:K84" si="5">J24*$L$11/1000</f>
        <v>0</v>
      </c>
      <c r="L24" s="69"/>
      <c r="M24" s="64">
        <f t="shared" si="1"/>
        <v>0</v>
      </c>
      <c r="N24" s="70"/>
      <c r="O24" s="66">
        <f t="shared" si="2"/>
        <v>0</v>
      </c>
      <c r="P24" s="67">
        <f t="shared" si="3"/>
        <v>0</v>
      </c>
      <c r="Q24" s="66">
        <f t="shared" si="4"/>
        <v>0</v>
      </c>
      <c r="S24" s="71"/>
      <c r="T24" s="45"/>
    </row>
    <row r="25" spans="1:26" ht="14.1" customHeight="1" x14ac:dyDescent="0.25">
      <c r="A25" s="62"/>
      <c r="B25" s="205" t="str">
        <f>INDEX(Приход!D$12:CR$12,ROW(S4))</f>
        <v>Галеты из муки пш.1с</v>
      </c>
      <c r="C25" s="205"/>
      <c r="D25" s="205"/>
      <c r="E25" s="205"/>
      <c r="F25" s="205"/>
      <c r="G25" s="205"/>
      <c r="H25" s="70"/>
      <c r="I25" s="64">
        <f t="shared" si="0"/>
        <v>0</v>
      </c>
      <c r="J25" s="70"/>
      <c r="K25" s="66">
        <f t="shared" si="5"/>
        <v>0</v>
      </c>
      <c r="L25" s="69"/>
      <c r="M25" s="64">
        <f t="shared" si="1"/>
        <v>0</v>
      </c>
      <c r="N25" s="70"/>
      <c r="O25" s="66">
        <f t="shared" si="2"/>
        <v>0</v>
      </c>
      <c r="P25" s="67">
        <f t="shared" si="3"/>
        <v>0</v>
      </c>
      <c r="Q25" s="66">
        <f t="shared" si="4"/>
        <v>0</v>
      </c>
      <c r="S25" s="71"/>
      <c r="T25" s="45"/>
      <c r="U25" s="72"/>
    </row>
    <row r="26" spans="1:26" ht="14.1" customHeight="1" x14ac:dyDescent="0.25">
      <c r="A26" s="62"/>
      <c r="B26" s="205" t="str">
        <f>INDEX(Приход!D$12:CR$12,ROW(S5))</f>
        <v>Пряники</v>
      </c>
      <c r="C26" s="205"/>
      <c r="D26" s="205"/>
      <c r="E26" s="205"/>
      <c r="F26" s="205"/>
      <c r="G26" s="205"/>
      <c r="H26" s="70"/>
      <c r="I26" s="64">
        <f t="shared" si="0"/>
        <v>0</v>
      </c>
      <c r="J26" s="70"/>
      <c r="K26" s="66">
        <f t="shared" si="5"/>
        <v>0</v>
      </c>
      <c r="L26" s="69"/>
      <c r="M26" s="64">
        <f t="shared" si="1"/>
        <v>0</v>
      </c>
      <c r="N26" s="70"/>
      <c r="O26" s="66">
        <f t="shared" si="2"/>
        <v>0</v>
      </c>
      <c r="P26" s="67">
        <f t="shared" si="3"/>
        <v>0</v>
      </c>
      <c r="Q26" s="66">
        <f t="shared" si="4"/>
        <v>0</v>
      </c>
      <c r="S26" s="71"/>
      <c r="T26" s="45"/>
    </row>
    <row r="27" spans="1:26" ht="14.1" customHeight="1" x14ac:dyDescent="0.25">
      <c r="A27" s="62"/>
      <c r="B27" s="205" t="str">
        <f>INDEX(Приход!D$12:CR$12,ROW(S6))</f>
        <v>Печенье</v>
      </c>
      <c r="C27" s="205"/>
      <c r="D27" s="205"/>
      <c r="E27" s="205"/>
      <c r="F27" s="205"/>
      <c r="G27" s="205"/>
      <c r="H27" s="70"/>
      <c r="I27" s="64">
        <f t="shared" si="0"/>
        <v>0</v>
      </c>
      <c r="J27" s="70"/>
      <c r="K27" s="66">
        <f t="shared" si="5"/>
        <v>0</v>
      </c>
      <c r="L27" s="69"/>
      <c r="M27" s="64">
        <f t="shared" si="1"/>
        <v>0</v>
      </c>
      <c r="N27" s="70"/>
      <c r="O27" s="66">
        <f t="shared" si="2"/>
        <v>0</v>
      </c>
      <c r="P27" s="67">
        <f t="shared" si="3"/>
        <v>0</v>
      </c>
      <c r="Q27" s="66">
        <f t="shared" si="4"/>
        <v>0</v>
      </c>
      <c r="S27" s="71"/>
      <c r="T27" s="45"/>
    </row>
    <row r="28" spans="1:26" ht="14.1" customHeight="1" x14ac:dyDescent="0.25">
      <c r="A28" s="62"/>
      <c r="B28" s="205" t="str">
        <f>INDEX(Приход!D$12:CR$12,ROW(S7))</f>
        <v>Мука 1 сорт</v>
      </c>
      <c r="C28" s="205"/>
      <c r="D28" s="205"/>
      <c r="E28" s="205"/>
      <c r="F28" s="205"/>
      <c r="G28" s="205"/>
      <c r="H28" s="70"/>
      <c r="I28" s="64">
        <f t="shared" si="0"/>
        <v>0</v>
      </c>
      <c r="J28" s="70"/>
      <c r="K28" s="66">
        <f t="shared" si="5"/>
        <v>0</v>
      </c>
      <c r="L28" s="69"/>
      <c r="M28" s="64">
        <f t="shared" si="1"/>
        <v>0</v>
      </c>
      <c r="N28" s="70"/>
      <c r="O28" s="66">
        <f t="shared" si="2"/>
        <v>0</v>
      </c>
      <c r="P28" s="67">
        <f t="shared" si="3"/>
        <v>0</v>
      </c>
      <c r="Q28" s="66">
        <f t="shared" si="4"/>
        <v>0</v>
      </c>
      <c r="S28" s="71"/>
      <c r="T28" s="159"/>
    </row>
    <row r="29" spans="1:26" ht="14.1" customHeight="1" x14ac:dyDescent="0.25">
      <c r="A29" s="62"/>
      <c r="B29" s="205" t="str">
        <f>INDEX(Приход!D$12:CR$12,ROW(S8))</f>
        <v>Крупа гречневая</v>
      </c>
      <c r="C29" s="205"/>
      <c r="D29" s="205"/>
      <c r="E29" s="205"/>
      <c r="F29" s="205"/>
      <c r="G29" s="205"/>
      <c r="H29" s="70"/>
      <c r="I29" s="64">
        <f t="shared" si="0"/>
        <v>0</v>
      </c>
      <c r="J29" s="70"/>
      <c r="K29" s="66">
        <f t="shared" si="5"/>
        <v>0</v>
      </c>
      <c r="L29" s="69"/>
      <c r="M29" s="64">
        <f t="shared" si="1"/>
        <v>0</v>
      </c>
      <c r="N29" s="70"/>
      <c r="O29" s="66">
        <f t="shared" si="2"/>
        <v>0</v>
      </c>
      <c r="P29" s="67">
        <f t="shared" si="3"/>
        <v>0</v>
      </c>
      <c r="Q29" s="66">
        <f t="shared" si="4"/>
        <v>0</v>
      </c>
      <c r="S29" s="71"/>
      <c r="T29" s="159"/>
    </row>
    <row r="30" spans="1:26" ht="14.1" customHeight="1" x14ac:dyDescent="0.25">
      <c r="A30" s="62"/>
      <c r="B30" s="202">
        <f>Приход!J25</f>
        <v>0</v>
      </c>
      <c r="C30" s="203"/>
      <c r="D30" s="203"/>
      <c r="E30" s="203"/>
      <c r="F30" s="203"/>
      <c r="G30" s="204"/>
      <c r="H30" s="70"/>
      <c r="I30" s="64">
        <f t="shared" si="0"/>
        <v>0</v>
      </c>
      <c r="J30" s="70"/>
      <c r="K30" s="66">
        <f t="shared" si="5"/>
        <v>0</v>
      </c>
      <c r="L30" s="69"/>
      <c r="M30" s="64">
        <f t="shared" si="1"/>
        <v>0</v>
      </c>
      <c r="N30" s="70"/>
      <c r="O30" s="66">
        <f t="shared" si="2"/>
        <v>0</v>
      </c>
      <c r="P30" s="67">
        <f t="shared" si="3"/>
        <v>0</v>
      </c>
      <c r="Q30" s="66">
        <f t="shared" si="4"/>
        <v>0</v>
      </c>
      <c r="S30" s="71"/>
      <c r="T30" s="159"/>
      <c r="U30" s="72">
        <f>SUM(P30:P40)</f>
        <v>0</v>
      </c>
    </row>
    <row r="31" spans="1:26" ht="14.1" customHeight="1" x14ac:dyDescent="0.25">
      <c r="A31" s="62"/>
      <c r="B31" s="202">
        <f>Приход!J26</f>
        <v>0</v>
      </c>
      <c r="C31" s="203"/>
      <c r="D31" s="203"/>
      <c r="E31" s="203"/>
      <c r="F31" s="203"/>
      <c r="G31" s="204"/>
      <c r="H31" s="70"/>
      <c r="I31" s="64">
        <f t="shared" si="0"/>
        <v>0</v>
      </c>
      <c r="J31" s="70"/>
      <c r="K31" s="66">
        <f t="shared" si="5"/>
        <v>0</v>
      </c>
      <c r="L31" s="69"/>
      <c r="M31" s="64">
        <f t="shared" si="1"/>
        <v>0</v>
      </c>
      <c r="N31" s="70"/>
      <c r="O31" s="66">
        <f t="shared" si="2"/>
        <v>0</v>
      </c>
      <c r="P31" s="67">
        <f t="shared" si="3"/>
        <v>0</v>
      </c>
      <c r="Q31" s="66">
        <f t="shared" si="4"/>
        <v>0</v>
      </c>
      <c r="S31" s="71"/>
      <c r="T31" s="159"/>
    </row>
    <row r="32" spans="1:26" ht="14.1" customHeight="1" x14ac:dyDescent="0.25">
      <c r="A32" s="62"/>
      <c r="B32" s="202">
        <f>Приход!J27</f>
        <v>0</v>
      </c>
      <c r="C32" s="203"/>
      <c r="D32" s="203"/>
      <c r="E32" s="203"/>
      <c r="F32" s="203"/>
      <c r="G32" s="204"/>
      <c r="H32" s="70"/>
      <c r="I32" s="64">
        <f t="shared" si="0"/>
        <v>0</v>
      </c>
      <c r="J32" s="70"/>
      <c r="K32" s="66">
        <f t="shared" si="5"/>
        <v>0</v>
      </c>
      <c r="L32" s="69"/>
      <c r="M32" s="64">
        <f t="shared" si="1"/>
        <v>0</v>
      </c>
      <c r="N32" s="70"/>
      <c r="O32" s="66">
        <f t="shared" si="2"/>
        <v>0</v>
      </c>
      <c r="P32" s="67">
        <f t="shared" si="3"/>
        <v>0</v>
      </c>
      <c r="Q32" s="66">
        <f t="shared" si="4"/>
        <v>0</v>
      </c>
      <c r="S32" s="71"/>
      <c r="T32" s="159"/>
    </row>
    <row r="33" spans="1:20" ht="14.1" customHeight="1" x14ac:dyDescent="0.25">
      <c r="A33" s="62"/>
      <c r="B33" s="202">
        <f>Приход!J28</f>
        <v>0</v>
      </c>
      <c r="C33" s="203"/>
      <c r="D33" s="203"/>
      <c r="E33" s="203"/>
      <c r="F33" s="203"/>
      <c r="G33" s="204"/>
      <c r="H33" s="70"/>
      <c r="I33" s="64">
        <f t="shared" si="0"/>
        <v>0</v>
      </c>
      <c r="J33" s="70"/>
      <c r="K33" s="66">
        <f t="shared" si="5"/>
        <v>0</v>
      </c>
      <c r="L33" s="69"/>
      <c r="M33" s="64">
        <f t="shared" si="1"/>
        <v>0</v>
      </c>
      <c r="N33" s="70"/>
      <c r="O33" s="66">
        <f t="shared" si="2"/>
        <v>0</v>
      </c>
      <c r="P33" s="67">
        <f t="shared" si="3"/>
        <v>0</v>
      </c>
      <c r="Q33" s="66">
        <f t="shared" si="4"/>
        <v>0</v>
      </c>
      <c r="S33" s="71"/>
      <c r="T33" s="159"/>
    </row>
    <row r="34" spans="1:20" ht="14.1" customHeight="1" x14ac:dyDescent="0.25">
      <c r="A34" s="62"/>
      <c r="B34" s="202">
        <f>Приход!J29</f>
        <v>0</v>
      </c>
      <c r="C34" s="203"/>
      <c r="D34" s="203"/>
      <c r="E34" s="203"/>
      <c r="F34" s="203"/>
      <c r="G34" s="204"/>
      <c r="H34" s="70"/>
      <c r="I34" s="64">
        <f t="shared" si="0"/>
        <v>0</v>
      </c>
      <c r="J34" s="70"/>
      <c r="K34" s="66">
        <f t="shared" si="5"/>
        <v>0</v>
      </c>
      <c r="L34" s="69"/>
      <c r="M34" s="64">
        <f t="shared" si="1"/>
        <v>0</v>
      </c>
      <c r="N34" s="70"/>
      <c r="O34" s="66">
        <f t="shared" si="2"/>
        <v>0</v>
      </c>
      <c r="P34" s="67">
        <f t="shared" si="3"/>
        <v>0</v>
      </c>
      <c r="Q34" s="66">
        <f t="shared" si="4"/>
        <v>0</v>
      </c>
      <c r="S34" s="71"/>
      <c r="T34" s="159"/>
    </row>
    <row r="35" spans="1:20" ht="14.1" customHeight="1" x14ac:dyDescent="0.25">
      <c r="A35" s="62"/>
      <c r="B35" s="202">
        <f>Приход!J30</f>
        <v>0</v>
      </c>
      <c r="C35" s="203"/>
      <c r="D35" s="203"/>
      <c r="E35" s="203"/>
      <c r="F35" s="203"/>
      <c r="G35" s="204"/>
      <c r="H35" s="70"/>
      <c r="I35" s="64">
        <f t="shared" si="0"/>
        <v>0</v>
      </c>
      <c r="J35" s="70"/>
      <c r="K35" s="66">
        <f t="shared" si="5"/>
        <v>0</v>
      </c>
      <c r="L35" s="69"/>
      <c r="M35" s="64">
        <f t="shared" si="1"/>
        <v>0</v>
      </c>
      <c r="N35" s="70"/>
      <c r="O35" s="66">
        <f t="shared" si="2"/>
        <v>0</v>
      </c>
      <c r="P35" s="67">
        <f t="shared" si="3"/>
        <v>0</v>
      </c>
      <c r="Q35" s="66">
        <f t="shared" si="4"/>
        <v>0</v>
      </c>
      <c r="S35" s="68"/>
      <c r="T35" s="45"/>
    </row>
    <row r="36" spans="1:20" ht="14.1" customHeight="1" x14ac:dyDescent="0.25">
      <c r="A36" s="62"/>
      <c r="B36" s="202">
        <f>Приход!J31</f>
        <v>0</v>
      </c>
      <c r="C36" s="203"/>
      <c r="D36" s="203"/>
      <c r="E36" s="203"/>
      <c r="F36" s="203"/>
      <c r="G36" s="204"/>
      <c r="H36" s="70"/>
      <c r="I36" s="64">
        <f t="shared" si="0"/>
        <v>0</v>
      </c>
      <c r="J36" s="70"/>
      <c r="K36" s="66">
        <f t="shared" si="5"/>
        <v>0</v>
      </c>
      <c r="L36" s="69"/>
      <c r="M36" s="64">
        <f t="shared" si="1"/>
        <v>0</v>
      </c>
      <c r="N36" s="70"/>
      <c r="O36" s="66">
        <f t="shared" si="2"/>
        <v>0</v>
      </c>
      <c r="P36" s="67">
        <f t="shared" si="3"/>
        <v>0</v>
      </c>
      <c r="Q36" s="66">
        <f t="shared" si="4"/>
        <v>0</v>
      </c>
      <c r="S36" s="68"/>
      <c r="T36" s="45"/>
    </row>
    <row r="37" spans="1:20" ht="14.1" customHeight="1" x14ac:dyDescent="0.25">
      <c r="A37" s="62"/>
      <c r="B37" s="202">
        <f>Приход!J32</f>
        <v>0</v>
      </c>
      <c r="C37" s="203"/>
      <c r="D37" s="203"/>
      <c r="E37" s="203"/>
      <c r="F37" s="203"/>
      <c r="G37" s="204"/>
      <c r="H37" s="70"/>
      <c r="I37" s="64">
        <f t="shared" si="0"/>
        <v>0</v>
      </c>
      <c r="J37" s="70"/>
      <c r="K37" s="66">
        <f t="shared" si="5"/>
        <v>0</v>
      </c>
      <c r="L37" s="69"/>
      <c r="M37" s="64">
        <f t="shared" si="1"/>
        <v>0</v>
      </c>
      <c r="N37" s="70"/>
      <c r="O37" s="66">
        <f t="shared" si="2"/>
        <v>0</v>
      </c>
      <c r="P37" s="67">
        <f t="shared" si="3"/>
        <v>0</v>
      </c>
      <c r="Q37" s="66">
        <f t="shared" si="4"/>
        <v>0</v>
      </c>
      <c r="S37" s="68"/>
      <c r="T37" s="45"/>
    </row>
    <row r="38" spans="1:20" ht="14.1" customHeight="1" x14ac:dyDescent="0.25">
      <c r="A38" s="62"/>
      <c r="B38" s="202">
        <f>Приход!J33</f>
        <v>0</v>
      </c>
      <c r="C38" s="203"/>
      <c r="D38" s="203"/>
      <c r="E38" s="203"/>
      <c r="F38" s="203"/>
      <c r="G38" s="204"/>
      <c r="H38" s="70"/>
      <c r="I38" s="64">
        <f t="shared" si="0"/>
        <v>0</v>
      </c>
      <c r="J38" s="70"/>
      <c r="K38" s="66">
        <f t="shared" si="5"/>
        <v>0</v>
      </c>
      <c r="L38" s="69"/>
      <c r="M38" s="73">
        <f t="shared" si="1"/>
        <v>0</v>
      </c>
      <c r="N38" s="70"/>
      <c r="O38" s="66">
        <f t="shared" si="2"/>
        <v>0</v>
      </c>
      <c r="P38" s="67">
        <f t="shared" si="3"/>
        <v>0</v>
      </c>
      <c r="Q38" s="66">
        <f t="shared" si="4"/>
        <v>0</v>
      </c>
      <c r="S38" s="68"/>
      <c r="T38" s="45"/>
    </row>
    <row r="39" spans="1:20" ht="14.1" customHeight="1" x14ac:dyDescent="0.25">
      <c r="A39" s="62"/>
      <c r="B39" s="202">
        <f>Приход!J34</f>
        <v>0</v>
      </c>
      <c r="C39" s="203"/>
      <c r="D39" s="203"/>
      <c r="E39" s="203"/>
      <c r="F39" s="203"/>
      <c r="G39" s="204"/>
      <c r="H39" s="70"/>
      <c r="I39" s="64">
        <f t="shared" si="0"/>
        <v>0</v>
      </c>
      <c r="J39" s="70"/>
      <c r="K39" s="66">
        <f t="shared" si="5"/>
        <v>0</v>
      </c>
      <c r="L39" s="69"/>
      <c r="M39" s="64">
        <f t="shared" si="1"/>
        <v>0</v>
      </c>
      <c r="N39" s="70"/>
      <c r="O39" s="66">
        <f t="shared" si="2"/>
        <v>0</v>
      </c>
      <c r="P39" s="67">
        <f t="shared" si="3"/>
        <v>0</v>
      </c>
      <c r="Q39" s="66">
        <f t="shared" si="4"/>
        <v>0</v>
      </c>
      <c r="S39" s="68"/>
      <c r="T39" s="45"/>
    </row>
    <row r="40" spans="1:20" ht="14.1" customHeight="1" x14ac:dyDescent="0.25">
      <c r="A40" s="62"/>
      <c r="B40" s="202">
        <f>Приход!J35</f>
        <v>0</v>
      </c>
      <c r="C40" s="203"/>
      <c r="D40" s="203"/>
      <c r="E40" s="203"/>
      <c r="F40" s="203"/>
      <c r="G40" s="204"/>
      <c r="H40" s="70"/>
      <c r="I40" s="64">
        <f t="shared" si="0"/>
        <v>0</v>
      </c>
      <c r="J40" s="70"/>
      <c r="K40" s="66">
        <f>J40*$L$11/10</f>
        <v>0</v>
      </c>
      <c r="L40" s="69"/>
      <c r="M40" s="64">
        <f>L40*$L$11/1000</f>
        <v>0</v>
      </c>
      <c r="N40" s="70"/>
      <c r="O40" s="66">
        <f>N40*$L$11/10</f>
        <v>0</v>
      </c>
      <c r="P40" s="67">
        <f t="shared" si="3"/>
        <v>0</v>
      </c>
      <c r="Q40" s="66">
        <f t="shared" si="4"/>
        <v>0</v>
      </c>
      <c r="S40" s="68"/>
      <c r="T40" s="45"/>
    </row>
    <row r="41" spans="1:20" ht="14.1" customHeight="1" x14ac:dyDescent="0.25">
      <c r="A41" s="62"/>
      <c r="B41" s="202">
        <f>Приход!J36</f>
        <v>0</v>
      </c>
      <c r="C41" s="203"/>
      <c r="D41" s="203"/>
      <c r="E41" s="203"/>
      <c r="F41" s="203"/>
      <c r="G41" s="204"/>
      <c r="H41" s="70"/>
      <c r="I41" s="64">
        <f t="shared" si="0"/>
        <v>0</v>
      </c>
      <c r="J41" s="70"/>
      <c r="K41" s="66">
        <f t="shared" si="5"/>
        <v>0</v>
      </c>
      <c r="L41" s="69"/>
      <c r="M41" s="64">
        <f t="shared" si="1"/>
        <v>0</v>
      </c>
      <c r="N41" s="70"/>
      <c r="O41" s="66">
        <f t="shared" si="2"/>
        <v>0</v>
      </c>
      <c r="P41" s="67">
        <f t="shared" si="3"/>
        <v>0</v>
      </c>
      <c r="Q41" s="66">
        <f t="shared" si="4"/>
        <v>0</v>
      </c>
      <c r="S41" s="68"/>
      <c r="T41" s="45"/>
    </row>
    <row r="42" spans="1:20" ht="14.1" customHeight="1" x14ac:dyDescent="0.25">
      <c r="A42" s="62"/>
      <c r="B42" s="202">
        <f>Приход!J37</f>
        <v>0</v>
      </c>
      <c r="C42" s="203"/>
      <c r="D42" s="203"/>
      <c r="E42" s="203"/>
      <c r="F42" s="203"/>
      <c r="G42" s="204"/>
      <c r="H42" s="70"/>
      <c r="I42" s="64">
        <f t="shared" si="0"/>
        <v>0</v>
      </c>
      <c r="J42" s="70"/>
      <c r="K42" s="66">
        <f t="shared" si="5"/>
        <v>0</v>
      </c>
      <c r="L42" s="69"/>
      <c r="M42" s="64">
        <f t="shared" si="1"/>
        <v>0</v>
      </c>
      <c r="N42" s="70"/>
      <c r="O42" s="66">
        <f t="shared" si="2"/>
        <v>0</v>
      </c>
      <c r="P42" s="67">
        <f t="shared" si="3"/>
        <v>0</v>
      </c>
      <c r="Q42" s="66">
        <f t="shared" si="4"/>
        <v>0</v>
      </c>
      <c r="S42" s="68"/>
      <c r="T42" s="45"/>
    </row>
    <row r="43" spans="1:20" ht="14.1" customHeight="1" x14ac:dyDescent="0.25">
      <c r="A43" s="62"/>
      <c r="B43" s="202">
        <f>Приход!J38</f>
        <v>0</v>
      </c>
      <c r="C43" s="203"/>
      <c r="D43" s="203"/>
      <c r="E43" s="203"/>
      <c r="F43" s="203"/>
      <c r="G43" s="204"/>
      <c r="H43" s="70"/>
      <c r="I43" s="64">
        <f t="shared" si="0"/>
        <v>0</v>
      </c>
      <c r="J43" s="70"/>
      <c r="K43" s="66">
        <f t="shared" si="5"/>
        <v>0</v>
      </c>
      <c r="L43" s="69"/>
      <c r="M43" s="64">
        <f t="shared" si="1"/>
        <v>0</v>
      </c>
      <c r="N43" s="70"/>
      <c r="O43" s="66">
        <f t="shared" si="2"/>
        <v>0</v>
      </c>
      <c r="P43" s="67">
        <f t="shared" si="3"/>
        <v>0</v>
      </c>
      <c r="Q43" s="66">
        <f t="shared" si="4"/>
        <v>0</v>
      </c>
      <c r="S43" s="68"/>
      <c r="T43" s="45"/>
    </row>
    <row r="44" spans="1:20" ht="14.1" customHeight="1" x14ac:dyDescent="0.25">
      <c r="A44" s="62"/>
      <c r="B44" s="202">
        <f>Приход!J39</f>
        <v>0</v>
      </c>
      <c r="C44" s="203"/>
      <c r="D44" s="203"/>
      <c r="E44" s="203"/>
      <c r="F44" s="203"/>
      <c r="G44" s="204"/>
      <c r="H44" s="70"/>
      <c r="I44" s="64">
        <f t="shared" si="0"/>
        <v>0</v>
      </c>
      <c r="J44" s="70"/>
      <c r="K44" s="66">
        <f t="shared" si="5"/>
        <v>0</v>
      </c>
      <c r="L44" s="69"/>
      <c r="M44" s="64">
        <f t="shared" si="1"/>
        <v>0</v>
      </c>
      <c r="N44" s="70"/>
      <c r="O44" s="66">
        <f t="shared" si="2"/>
        <v>0</v>
      </c>
      <c r="P44" s="67">
        <f t="shared" si="3"/>
        <v>0</v>
      </c>
      <c r="Q44" s="66">
        <f t="shared" si="4"/>
        <v>0</v>
      </c>
      <c r="S44" s="68"/>
      <c r="T44" s="45"/>
    </row>
    <row r="45" spans="1:20" ht="14.1" customHeight="1" x14ac:dyDescent="0.25">
      <c r="A45" s="62"/>
      <c r="B45" s="202">
        <f>Приход!J40</f>
        <v>0</v>
      </c>
      <c r="C45" s="203"/>
      <c r="D45" s="203"/>
      <c r="E45" s="203"/>
      <c r="F45" s="203"/>
      <c r="G45" s="204"/>
      <c r="H45" s="70"/>
      <c r="I45" s="64">
        <f t="shared" si="0"/>
        <v>0</v>
      </c>
      <c r="J45" s="70"/>
      <c r="K45" s="74">
        <f t="shared" si="5"/>
        <v>0</v>
      </c>
      <c r="L45" s="70"/>
      <c r="M45" s="64">
        <f t="shared" si="1"/>
        <v>0</v>
      </c>
      <c r="N45" s="70"/>
      <c r="O45" s="66">
        <f t="shared" si="2"/>
        <v>0</v>
      </c>
      <c r="P45" s="67">
        <f t="shared" si="3"/>
        <v>0</v>
      </c>
      <c r="Q45" s="66">
        <f t="shared" si="4"/>
        <v>0</v>
      </c>
      <c r="S45" s="68"/>
      <c r="T45" s="45"/>
    </row>
    <row r="46" spans="1:20" ht="14.1" customHeight="1" x14ac:dyDescent="0.25">
      <c r="A46" s="62"/>
      <c r="B46" s="202">
        <f>Приход!J41</f>
        <v>0</v>
      </c>
      <c r="C46" s="203"/>
      <c r="D46" s="203"/>
      <c r="E46" s="203"/>
      <c r="F46" s="203"/>
      <c r="G46" s="204"/>
      <c r="H46" s="70"/>
      <c r="I46" s="64">
        <f t="shared" si="0"/>
        <v>0</v>
      </c>
      <c r="J46" s="70"/>
      <c r="K46" s="74">
        <f t="shared" si="5"/>
        <v>0</v>
      </c>
      <c r="L46" s="70"/>
      <c r="M46" s="64">
        <f t="shared" si="1"/>
        <v>0</v>
      </c>
      <c r="N46" s="70"/>
      <c r="O46" s="66">
        <f t="shared" si="2"/>
        <v>0</v>
      </c>
      <c r="P46" s="67">
        <f t="shared" si="3"/>
        <v>0</v>
      </c>
      <c r="Q46" s="66">
        <f t="shared" si="4"/>
        <v>0</v>
      </c>
      <c r="S46" s="68"/>
      <c r="T46" s="45"/>
    </row>
    <row r="47" spans="1:20" ht="14.1" customHeight="1" x14ac:dyDescent="0.25">
      <c r="A47" s="62"/>
      <c r="B47" s="202">
        <f>Приход!J42</f>
        <v>0</v>
      </c>
      <c r="C47" s="203"/>
      <c r="D47" s="203"/>
      <c r="E47" s="203"/>
      <c r="F47" s="203"/>
      <c r="G47" s="204"/>
      <c r="H47" s="70"/>
      <c r="I47" s="64">
        <f t="shared" si="0"/>
        <v>0</v>
      </c>
      <c r="J47" s="70"/>
      <c r="K47" s="74">
        <f t="shared" si="5"/>
        <v>0</v>
      </c>
      <c r="L47" s="70"/>
      <c r="M47" s="64">
        <f t="shared" si="1"/>
        <v>0</v>
      </c>
      <c r="N47" s="70"/>
      <c r="O47" s="66">
        <f t="shared" si="2"/>
        <v>0</v>
      </c>
      <c r="P47" s="67">
        <f t="shared" si="3"/>
        <v>0</v>
      </c>
      <c r="Q47" s="66">
        <f t="shared" si="4"/>
        <v>0</v>
      </c>
      <c r="S47" s="68"/>
      <c r="T47" s="45"/>
    </row>
    <row r="48" spans="1:20" ht="14.1" customHeight="1" x14ac:dyDescent="0.25">
      <c r="A48" s="62"/>
      <c r="B48" s="202">
        <f>Приход!J43</f>
        <v>0</v>
      </c>
      <c r="C48" s="203"/>
      <c r="D48" s="203"/>
      <c r="E48" s="203"/>
      <c r="F48" s="203"/>
      <c r="G48" s="204"/>
      <c r="H48" s="70"/>
      <c r="I48" s="64">
        <f t="shared" si="0"/>
        <v>0</v>
      </c>
      <c r="J48" s="70"/>
      <c r="K48" s="66">
        <f t="shared" si="5"/>
        <v>0</v>
      </c>
      <c r="L48" s="69"/>
      <c r="M48" s="64">
        <f t="shared" si="1"/>
        <v>0</v>
      </c>
      <c r="N48" s="70"/>
      <c r="O48" s="66">
        <f t="shared" si="2"/>
        <v>0</v>
      </c>
      <c r="P48" s="67">
        <f t="shared" si="3"/>
        <v>0</v>
      </c>
      <c r="Q48" s="66">
        <f t="shared" si="4"/>
        <v>0</v>
      </c>
      <c r="S48" s="68"/>
      <c r="T48" s="45"/>
    </row>
    <row r="49" spans="1:20" ht="14.1" customHeight="1" x14ac:dyDescent="0.25">
      <c r="A49" s="62"/>
      <c r="B49" s="202">
        <f>Приход!J44</f>
        <v>0</v>
      </c>
      <c r="C49" s="203"/>
      <c r="D49" s="203"/>
      <c r="E49" s="203"/>
      <c r="F49" s="203"/>
      <c r="G49" s="204"/>
      <c r="H49" s="70"/>
      <c r="I49" s="64">
        <f t="shared" si="0"/>
        <v>0</v>
      </c>
      <c r="J49" s="70"/>
      <c r="K49" s="66">
        <f t="shared" si="5"/>
        <v>0</v>
      </c>
      <c r="L49" s="69"/>
      <c r="M49" s="64">
        <f t="shared" si="1"/>
        <v>0</v>
      </c>
      <c r="N49" s="70"/>
      <c r="O49" s="66">
        <f t="shared" si="2"/>
        <v>0</v>
      </c>
      <c r="P49" s="67">
        <f t="shared" si="3"/>
        <v>0</v>
      </c>
      <c r="Q49" s="66">
        <f t="shared" si="4"/>
        <v>0</v>
      </c>
      <c r="S49" s="68"/>
      <c r="T49" s="45"/>
    </row>
    <row r="50" spans="1:20" ht="14.1" customHeight="1" x14ac:dyDescent="0.25">
      <c r="A50" s="62"/>
      <c r="B50" s="202">
        <f>Приход!J45</f>
        <v>0</v>
      </c>
      <c r="C50" s="203"/>
      <c r="D50" s="203"/>
      <c r="E50" s="203"/>
      <c r="F50" s="203"/>
      <c r="G50" s="204"/>
      <c r="H50" s="70"/>
      <c r="I50" s="64">
        <f t="shared" si="0"/>
        <v>0</v>
      </c>
      <c r="J50" s="70"/>
      <c r="K50" s="66">
        <f t="shared" si="5"/>
        <v>0</v>
      </c>
      <c r="L50" s="69"/>
      <c r="M50" s="64">
        <f t="shared" si="1"/>
        <v>0</v>
      </c>
      <c r="N50" s="70"/>
      <c r="O50" s="66">
        <f t="shared" si="2"/>
        <v>0</v>
      </c>
      <c r="P50" s="67">
        <f t="shared" si="3"/>
        <v>0</v>
      </c>
      <c r="Q50" s="66">
        <f t="shared" si="4"/>
        <v>0</v>
      </c>
      <c r="S50" s="68"/>
      <c r="T50" s="45"/>
    </row>
    <row r="51" spans="1:20" ht="14.1" customHeight="1" x14ac:dyDescent="0.25">
      <c r="A51" s="62"/>
      <c r="B51" s="202">
        <f>Приход!J46</f>
        <v>0</v>
      </c>
      <c r="C51" s="203"/>
      <c r="D51" s="203"/>
      <c r="E51" s="203"/>
      <c r="F51" s="203"/>
      <c r="G51" s="204"/>
      <c r="H51" s="70"/>
      <c r="I51" s="64">
        <f t="shared" si="0"/>
        <v>0</v>
      </c>
      <c r="J51" s="69"/>
      <c r="K51" s="66">
        <f t="shared" si="5"/>
        <v>0</v>
      </c>
      <c r="L51" s="69"/>
      <c r="M51" s="64">
        <f t="shared" si="1"/>
        <v>0</v>
      </c>
      <c r="N51" s="70"/>
      <c r="O51" s="66">
        <f t="shared" si="2"/>
        <v>0</v>
      </c>
      <c r="P51" s="67">
        <f t="shared" si="3"/>
        <v>0</v>
      </c>
      <c r="Q51" s="66">
        <f t="shared" si="4"/>
        <v>0</v>
      </c>
      <c r="S51" s="68"/>
      <c r="T51" s="45"/>
    </row>
    <row r="52" spans="1:20" ht="14.1" customHeight="1" x14ac:dyDescent="0.25">
      <c r="A52" s="62"/>
      <c r="B52" s="202">
        <f>Приход!J47</f>
        <v>0</v>
      </c>
      <c r="C52" s="203"/>
      <c r="D52" s="203"/>
      <c r="E52" s="203"/>
      <c r="F52" s="203"/>
      <c r="G52" s="204"/>
      <c r="H52" s="70"/>
      <c r="I52" s="64">
        <f t="shared" si="0"/>
        <v>0</v>
      </c>
      <c r="J52" s="69"/>
      <c r="K52" s="66">
        <f t="shared" si="5"/>
        <v>0</v>
      </c>
      <c r="L52" s="69"/>
      <c r="M52" s="64">
        <f t="shared" si="1"/>
        <v>0</v>
      </c>
      <c r="N52" s="70"/>
      <c r="O52" s="66">
        <f t="shared" si="2"/>
        <v>0</v>
      </c>
      <c r="P52" s="67">
        <f t="shared" si="3"/>
        <v>0</v>
      </c>
      <c r="Q52" s="66">
        <f t="shared" si="4"/>
        <v>0</v>
      </c>
      <c r="S52" s="68"/>
      <c r="T52" s="45"/>
    </row>
    <row r="53" spans="1:20" ht="14.1" customHeight="1" x14ac:dyDescent="0.25">
      <c r="A53" s="62"/>
      <c r="B53" s="202">
        <f>Приход!J48</f>
        <v>0</v>
      </c>
      <c r="C53" s="203"/>
      <c r="D53" s="203"/>
      <c r="E53" s="203"/>
      <c r="F53" s="203"/>
      <c r="G53" s="204"/>
      <c r="H53" s="70"/>
      <c r="I53" s="64">
        <f t="shared" si="0"/>
        <v>0</v>
      </c>
      <c r="J53" s="70"/>
      <c r="K53" s="66">
        <f t="shared" si="5"/>
        <v>0</v>
      </c>
      <c r="L53" s="69"/>
      <c r="M53" s="64">
        <f t="shared" si="1"/>
        <v>0</v>
      </c>
      <c r="N53" s="70"/>
      <c r="O53" s="66">
        <f t="shared" si="2"/>
        <v>0</v>
      </c>
      <c r="P53" s="67">
        <f t="shared" si="3"/>
        <v>0</v>
      </c>
      <c r="Q53" s="66">
        <f t="shared" si="4"/>
        <v>0</v>
      </c>
      <c r="S53" s="68"/>
      <c r="T53" s="45"/>
    </row>
    <row r="54" spans="1:20" ht="14.1" customHeight="1" x14ac:dyDescent="0.25">
      <c r="A54" s="62"/>
      <c r="B54" s="202">
        <f>Приход!J49</f>
        <v>0</v>
      </c>
      <c r="C54" s="203"/>
      <c r="D54" s="203"/>
      <c r="E54" s="203"/>
      <c r="F54" s="203"/>
      <c r="G54" s="204"/>
      <c r="H54" s="70"/>
      <c r="I54" s="64">
        <f t="shared" si="0"/>
        <v>0</v>
      </c>
      <c r="J54" s="70"/>
      <c r="K54" s="66">
        <f t="shared" si="5"/>
        <v>0</v>
      </c>
      <c r="L54" s="69"/>
      <c r="M54" s="64">
        <f t="shared" si="1"/>
        <v>0</v>
      </c>
      <c r="N54" s="70"/>
      <c r="O54" s="66">
        <f t="shared" si="2"/>
        <v>0</v>
      </c>
      <c r="P54" s="67">
        <f t="shared" si="3"/>
        <v>0</v>
      </c>
      <c r="Q54" s="66">
        <f t="shared" si="4"/>
        <v>0</v>
      </c>
      <c r="S54" s="68"/>
      <c r="T54" s="45"/>
    </row>
    <row r="55" spans="1:20" ht="14.1" customHeight="1" x14ac:dyDescent="0.25">
      <c r="A55" s="62"/>
      <c r="B55" s="202">
        <f>Приход!J50</f>
        <v>0</v>
      </c>
      <c r="C55" s="203"/>
      <c r="D55" s="203"/>
      <c r="E55" s="203"/>
      <c r="F55" s="203"/>
      <c r="G55" s="204"/>
      <c r="H55" s="70"/>
      <c r="I55" s="64">
        <f>H55*$L$11/1000</f>
        <v>0</v>
      </c>
      <c r="J55" s="70"/>
      <c r="K55" s="66">
        <f>J55*$L$11/1000</f>
        <v>0</v>
      </c>
      <c r="L55" s="69"/>
      <c r="M55" s="64">
        <f>L55*$L$11/1000</f>
        <v>0</v>
      </c>
      <c r="N55" s="70"/>
      <c r="O55" s="66">
        <f>N55*$L$11/1000</f>
        <v>0</v>
      </c>
      <c r="P55" s="67">
        <f>H55+J55+L55+N55</f>
        <v>0</v>
      </c>
      <c r="Q55" s="66">
        <f>P55*$L$11/1000</f>
        <v>0</v>
      </c>
      <c r="S55" s="68"/>
      <c r="T55" s="45"/>
    </row>
    <row r="56" spans="1:20" ht="14.1" customHeight="1" x14ac:dyDescent="0.25">
      <c r="A56" s="62"/>
      <c r="B56" s="202">
        <f>Приход!J51</f>
        <v>0</v>
      </c>
      <c r="C56" s="203"/>
      <c r="D56" s="203"/>
      <c r="E56" s="203"/>
      <c r="F56" s="203"/>
      <c r="G56" s="204"/>
      <c r="H56" s="70"/>
      <c r="I56" s="64">
        <f t="shared" si="0"/>
        <v>0</v>
      </c>
      <c r="J56" s="70"/>
      <c r="K56" s="66">
        <f t="shared" si="5"/>
        <v>0</v>
      </c>
      <c r="L56" s="69"/>
      <c r="M56" s="64">
        <f t="shared" si="1"/>
        <v>0</v>
      </c>
      <c r="N56" s="70"/>
      <c r="O56" s="66">
        <f t="shared" si="2"/>
        <v>0</v>
      </c>
      <c r="P56" s="67">
        <f t="shared" si="3"/>
        <v>0</v>
      </c>
      <c r="Q56" s="66">
        <f t="shared" si="4"/>
        <v>0</v>
      </c>
      <c r="S56" s="68"/>
      <c r="T56" s="75"/>
    </row>
    <row r="57" spans="1:20" ht="14.1" customHeight="1" x14ac:dyDescent="0.25">
      <c r="A57" s="62"/>
      <c r="B57" s="202">
        <f>Приход!J52</f>
        <v>0</v>
      </c>
      <c r="C57" s="203"/>
      <c r="D57" s="203"/>
      <c r="E57" s="203"/>
      <c r="F57" s="203"/>
      <c r="G57" s="204"/>
      <c r="H57" s="70"/>
      <c r="I57" s="64">
        <f t="shared" si="0"/>
        <v>0</v>
      </c>
      <c r="J57" s="70"/>
      <c r="K57" s="66">
        <f t="shared" si="5"/>
        <v>0</v>
      </c>
      <c r="L57" s="69"/>
      <c r="M57" s="64">
        <f t="shared" si="1"/>
        <v>0</v>
      </c>
      <c r="N57" s="70"/>
      <c r="O57" s="66">
        <f t="shared" si="2"/>
        <v>0</v>
      </c>
      <c r="P57" s="67">
        <f t="shared" si="3"/>
        <v>0</v>
      </c>
      <c r="Q57" s="66">
        <f t="shared" si="4"/>
        <v>0</v>
      </c>
      <c r="S57" s="68"/>
      <c r="T57" s="45"/>
    </row>
    <row r="58" spans="1:20" ht="14.1" customHeight="1" x14ac:dyDescent="0.25">
      <c r="A58" s="62"/>
      <c r="B58" s="202">
        <f>Приход!J53</f>
        <v>0</v>
      </c>
      <c r="C58" s="203"/>
      <c r="D58" s="203"/>
      <c r="E58" s="203"/>
      <c r="F58" s="203"/>
      <c r="G58" s="204"/>
      <c r="H58" s="70"/>
      <c r="I58" s="64">
        <f t="shared" si="0"/>
        <v>0</v>
      </c>
      <c r="J58" s="70"/>
      <c r="K58" s="66">
        <f t="shared" si="5"/>
        <v>0</v>
      </c>
      <c r="L58" s="69"/>
      <c r="M58" s="64">
        <f t="shared" si="1"/>
        <v>0</v>
      </c>
      <c r="N58" s="70"/>
      <c r="O58" s="66">
        <f t="shared" si="2"/>
        <v>0</v>
      </c>
      <c r="P58" s="67">
        <f t="shared" si="3"/>
        <v>0</v>
      </c>
      <c r="Q58" s="66">
        <f t="shared" si="4"/>
        <v>0</v>
      </c>
      <c r="S58" s="68"/>
      <c r="T58" s="45"/>
    </row>
    <row r="59" spans="1:20" ht="14.1" customHeight="1" x14ac:dyDescent="0.25">
      <c r="A59" s="62"/>
      <c r="B59" s="202">
        <f>Приход!J54</f>
        <v>0</v>
      </c>
      <c r="C59" s="203"/>
      <c r="D59" s="203"/>
      <c r="E59" s="203"/>
      <c r="F59" s="203"/>
      <c r="G59" s="204"/>
      <c r="H59" s="70"/>
      <c r="I59" s="64">
        <f t="shared" si="0"/>
        <v>0</v>
      </c>
      <c r="J59" s="69"/>
      <c r="K59" s="74">
        <f t="shared" si="5"/>
        <v>0</v>
      </c>
      <c r="L59" s="69"/>
      <c r="M59" s="64">
        <f t="shared" si="1"/>
        <v>0</v>
      </c>
      <c r="N59" s="76"/>
      <c r="O59" s="66">
        <f t="shared" si="2"/>
        <v>0</v>
      </c>
      <c r="P59" s="67">
        <f t="shared" si="3"/>
        <v>0</v>
      </c>
      <c r="Q59" s="66">
        <f t="shared" si="4"/>
        <v>0</v>
      </c>
      <c r="S59" s="68"/>
      <c r="T59" s="45"/>
    </row>
    <row r="60" spans="1:20" ht="14.1" customHeight="1" x14ac:dyDescent="0.25">
      <c r="A60" s="62"/>
      <c r="B60" s="202">
        <f>Приход!J55</f>
        <v>0</v>
      </c>
      <c r="C60" s="203"/>
      <c r="D60" s="203"/>
      <c r="E60" s="203"/>
      <c r="F60" s="203"/>
      <c r="G60" s="204"/>
      <c r="H60" s="70"/>
      <c r="I60" s="64">
        <f>H60*$L$11/1000</f>
        <v>0</v>
      </c>
      <c r="J60" s="69"/>
      <c r="K60" s="74">
        <f>J60*$L$11/1000</f>
        <v>0</v>
      </c>
      <c r="L60" s="69"/>
      <c r="M60" s="64">
        <f>L60*$L$11/1000</f>
        <v>0</v>
      </c>
      <c r="N60" s="76"/>
      <c r="O60" s="66">
        <f>N60*$L$11/1000</f>
        <v>0</v>
      </c>
      <c r="P60" s="67">
        <f>H60+J60+L60+N60</f>
        <v>0</v>
      </c>
      <c r="Q60" s="66">
        <f>P60*$L$11/1000</f>
        <v>0</v>
      </c>
      <c r="S60" s="68"/>
      <c r="T60" s="45"/>
    </row>
    <row r="61" spans="1:20" ht="14.1" customHeight="1" x14ac:dyDescent="0.25">
      <c r="A61" s="62"/>
      <c r="B61" s="202">
        <f>Приход!J56</f>
        <v>0</v>
      </c>
      <c r="C61" s="203"/>
      <c r="D61" s="203"/>
      <c r="E61" s="203"/>
      <c r="F61" s="203"/>
      <c r="G61" s="204"/>
      <c r="H61" s="70"/>
      <c r="I61" s="64">
        <f t="shared" si="0"/>
        <v>0</v>
      </c>
      <c r="J61" s="69"/>
      <c r="K61" s="74">
        <f t="shared" si="5"/>
        <v>0</v>
      </c>
      <c r="L61" s="69"/>
      <c r="M61" s="64">
        <f t="shared" si="1"/>
        <v>0</v>
      </c>
      <c r="N61" s="76"/>
      <c r="O61" s="66">
        <f t="shared" si="2"/>
        <v>0</v>
      </c>
      <c r="P61" s="67">
        <f t="shared" si="3"/>
        <v>0</v>
      </c>
      <c r="Q61" s="66">
        <f t="shared" si="4"/>
        <v>0</v>
      </c>
      <c r="S61" s="68"/>
      <c r="T61" s="45"/>
    </row>
    <row r="62" spans="1:20" ht="14.1" customHeight="1" x14ac:dyDescent="0.25">
      <c r="A62" s="62"/>
      <c r="B62" s="202">
        <f>Приход!J57</f>
        <v>0</v>
      </c>
      <c r="C62" s="203"/>
      <c r="D62" s="203"/>
      <c r="E62" s="203"/>
      <c r="F62" s="203"/>
      <c r="G62" s="204"/>
      <c r="H62" s="70"/>
      <c r="I62" s="64">
        <f t="shared" si="0"/>
        <v>0</v>
      </c>
      <c r="J62" s="70"/>
      <c r="K62" s="74">
        <f t="shared" si="5"/>
        <v>0</v>
      </c>
      <c r="L62" s="69"/>
      <c r="M62" s="64">
        <f t="shared" si="1"/>
        <v>0</v>
      </c>
      <c r="N62" s="76"/>
      <c r="O62" s="66">
        <f t="shared" si="2"/>
        <v>0</v>
      </c>
      <c r="P62" s="67">
        <f t="shared" si="3"/>
        <v>0</v>
      </c>
      <c r="Q62" s="66">
        <f t="shared" si="4"/>
        <v>0</v>
      </c>
      <c r="S62" s="68"/>
      <c r="T62" s="45"/>
    </row>
    <row r="63" spans="1:20" ht="14.1" customHeight="1" x14ac:dyDescent="0.25">
      <c r="A63" s="62"/>
      <c r="B63" s="202">
        <f>Приход!J58</f>
        <v>0</v>
      </c>
      <c r="C63" s="203"/>
      <c r="D63" s="203"/>
      <c r="E63" s="203"/>
      <c r="F63" s="203"/>
      <c r="G63" s="204"/>
      <c r="H63" s="70"/>
      <c r="I63" s="64">
        <f t="shared" si="0"/>
        <v>0</v>
      </c>
      <c r="J63" s="70"/>
      <c r="K63" s="74">
        <f t="shared" si="5"/>
        <v>0</v>
      </c>
      <c r="L63" s="70"/>
      <c r="M63" s="64">
        <f t="shared" si="1"/>
        <v>0</v>
      </c>
      <c r="N63" s="76"/>
      <c r="O63" s="66">
        <f t="shared" si="2"/>
        <v>0</v>
      </c>
      <c r="P63" s="67">
        <f t="shared" si="3"/>
        <v>0</v>
      </c>
      <c r="Q63" s="66">
        <f t="shared" si="4"/>
        <v>0</v>
      </c>
      <c r="S63" s="68"/>
      <c r="T63" s="45"/>
    </row>
    <row r="64" spans="1:20" ht="14.1" customHeight="1" x14ac:dyDescent="0.25">
      <c r="A64" s="62"/>
      <c r="B64" s="202">
        <f>Приход!J59</f>
        <v>0</v>
      </c>
      <c r="C64" s="203"/>
      <c r="D64" s="203"/>
      <c r="E64" s="203"/>
      <c r="F64" s="203"/>
      <c r="G64" s="204"/>
      <c r="H64" s="70"/>
      <c r="I64" s="64">
        <f t="shared" si="0"/>
        <v>0</v>
      </c>
      <c r="J64" s="70"/>
      <c r="K64" s="74">
        <f t="shared" si="5"/>
        <v>0</v>
      </c>
      <c r="L64" s="70"/>
      <c r="M64" s="64">
        <f t="shared" si="1"/>
        <v>0</v>
      </c>
      <c r="N64" s="76"/>
      <c r="O64" s="66">
        <f t="shared" si="2"/>
        <v>0</v>
      </c>
      <c r="P64" s="67">
        <f t="shared" si="3"/>
        <v>0</v>
      </c>
      <c r="Q64" s="66">
        <f t="shared" si="4"/>
        <v>0</v>
      </c>
      <c r="S64" s="68"/>
      <c r="T64" s="45"/>
    </row>
    <row r="65" spans="1:22" ht="14.1" customHeight="1" x14ac:dyDescent="0.25">
      <c r="A65" s="62"/>
      <c r="B65" s="202">
        <f>Приход!J60</f>
        <v>0</v>
      </c>
      <c r="C65" s="203"/>
      <c r="D65" s="203"/>
      <c r="E65" s="203"/>
      <c r="F65" s="203"/>
      <c r="G65" s="204"/>
      <c r="H65" s="70"/>
      <c r="I65" s="64">
        <f t="shared" si="0"/>
        <v>0</v>
      </c>
      <c r="J65" s="70"/>
      <c r="K65" s="74">
        <f t="shared" si="5"/>
        <v>0</v>
      </c>
      <c r="L65" s="70"/>
      <c r="M65" s="64">
        <f t="shared" si="1"/>
        <v>0</v>
      </c>
      <c r="N65" s="76"/>
      <c r="O65" s="66">
        <f t="shared" si="2"/>
        <v>0</v>
      </c>
      <c r="P65" s="67">
        <f t="shared" si="3"/>
        <v>0</v>
      </c>
      <c r="Q65" s="66">
        <f t="shared" si="4"/>
        <v>0</v>
      </c>
      <c r="S65" s="68"/>
      <c r="T65" s="45"/>
    </row>
    <row r="66" spans="1:22" ht="14.1" customHeight="1" x14ac:dyDescent="0.25">
      <c r="A66" s="62"/>
      <c r="B66" s="202">
        <f>Приход!J61</f>
        <v>0</v>
      </c>
      <c r="C66" s="203"/>
      <c r="D66" s="203"/>
      <c r="E66" s="203"/>
      <c r="F66" s="203"/>
      <c r="G66" s="204"/>
      <c r="H66" s="70"/>
      <c r="I66" s="64">
        <f t="shared" si="0"/>
        <v>0</v>
      </c>
      <c r="J66" s="70"/>
      <c r="K66" s="74">
        <f t="shared" si="5"/>
        <v>0</v>
      </c>
      <c r="L66" s="70"/>
      <c r="M66" s="64">
        <f t="shared" si="1"/>
        <v>0</v>
      </c>
      <c r="N66" s="76"/>
      <c r="O66" s="66">
        <f t="shared" si="2"/>
        <v>0</v>
      </c>
      <c r="P66" s="67">
        <f t="shared" si="3"/>
        <v>0</v>
      </c>
      <c r="Q66" s="66">
        <f t="shared" si="4"/>
        <v>0</v>
      </c>
      <c r="S66" s="68"/>
      <c r="T66" s="45"/>
    </row>
    <row r="67" spans="1:22" ht="14.1" customHeight="1" x14ac:dyDescent="0.25">
      <c r="A67" s="62"/>
      <c r="B67" s="202">
        <f>Приход!J62</f>
        <v>0</v>
      </c>
      <c r="C67" s="203"/>
      <c r="D67" s="203"/>
      <c r="E67" s="203"/>
      <c r="F67" s="203"/>
      <c r="G67" s="204"/>
      <c r="H67" s="70"/>
      <c r="I67" s="64">
        <f>H67*$L$11/1</f>
        <v>0</v>
      </c>
      <c r="J67" s="70"/>
      <c r="K67" s="74">
        <f t="shared" si="5"/>
        <v>0</v>
      </c>
      <c r="L67" s="70"/>
      <c r="M67" s="64">
        <f t="shared" si="1"/>
        <v>0</v>
      </c>
      <c r="N67" s="76"/>
      <c r="O67" s="66">
        <f t="shared" si="2"/>
        <v>0</v>
      </c>
      <c r="P67" s="67">
        <f t="shared" si="3"/>
        <v>0</v>
      </c>
      <c r="Q67" s="66">
        <f>P67*$L$11/1</f>
        <v>0</v>
      </c>
      <c r="S67" s="68"/>
      <c r="T67" s="45"/>
    </row>
    <row r="68" spans="1:22" ht="14.1" customHeight="1" x14ac:dyDescent="0.25">
      <c r="A68" s="62"/>
      <c r="B68" s="202">
        <f>Приход!J63</f>
        <v>0</v>
      </c>
      <c r="C68" s="203"/>
      <c r="D68" s="203"/>
      <c r="E68" s="203"/>
      <c r="F68" s="203"/>
      <c r="G68" s="204"/>
      <c r="H68" s="70"/>
      <c r="I68" s="64">
        <f t="shared" si="0"/>
        <v>0</v>
      </c>
      <c r="J68" s="70"/>
      <c r="K68" s="74">
        <f t="shared" si="5"/>
        <v>0</v>
      </c>
      <c r="L68" s="70"/>
      <c r="M68" s="64">
        <f t="shared" si="1"/>
        <v>0</v>
      </c>
      <c r="N68" s="76"/>
      <c r="O68" s="66">
        <f t="shared" si="2"/>
        <v>0</v>
      </c>
      <c r="P68" s="67">
        <f t="shared" si="3"/>
        <v>0</v>
      </c>
      <c r="Q68" s="66">
        <f t="shared" si="4"/>
        <v>0</v>
      </c>
      <c r="S68" s="68"/>
      <c r="T68" s="45"/>
    </row>
    <row r="69" spans="1:22" ht="14.1" customHeight="1" x14ac:dyDescent="0.25">
      <c r="A69" s="62"/>
      <c r="B69" s="202">
        <f>Приход!J64</f>
        <v>0</v>
      </c>
      <c r="C69" s="203"/>
      <c r="D69" s="203"/>
      <c r="E69" s="203"/>
      <c r="F69" s="203"/>
      <c r="G69" s="204"/>
      <c r="H69" s="70"/>
      <c r="I69" s="64">
        <f t="shared" si="0"/>
        <v>0</v>
      </c>
      <c r="J69" s="70"/>
      <c r="K69" s="74">
        <f>J69*$L$11/1000</f>
        <v>0</v>
      </c>
      <c r="L69" s="70"/>
      <c r="M69" s="64">
        <f t="shared" si="1"/>
        <v>0</v>
      </c>
      <c r="N69" s="76"/>
      <c r="O69" s="66">
        <f t="shared" si="2"/>
        <v>0</v>
      </c>
      <c r="P69" s="67">
        <f t="shared" si="3"/>
        <v>0</v>
      </c>
      <c r="Q69" s="66">
        <f t="shared" si="4"/>
        <v>0</v>
      </c>
      <c r="S69" s="68"/>
      <c r="T69" s="45"/>
    </row>
    <row r="70" spans="1:22" ht="14.1" customHeight="1" x14ac:dyDescent="0.25">
      <c r="A70" s="62"/>
      <c r="B70" s="202">
        <f>Приход!J65</f>
        <v>0</v>
      </c>
      <c r="C70" s="203"/>
      <c r="D70" s="203"/>
      <c r="E70" s="203"/>
      <c r="F70" s="203"/>
      <c r="G70" s="204"/>
      <c r="H70" s="70"/>
      <c r="I70" s="64">
        <f t="shared" si="0"/>
        <v>0</v>
      </c>
      <c r="J70" s="70"/>
      <c r="K70" s="74">
        <f>J70*$L$11/1000</f>
        <v>0</v>
      </c>
      <c r="L70" s="70"/>
      <c r="M70" s="64">
        <f t="shared" si="1"/>
        <v>0</v>
      </c>
      <c r="N70" s="76"/>
      <c r="O70" s="66">
        <f t="shared" si="2"/>
        <v>0</v>
      </c>
      <c r="P70" s="67">
        <f t="shared" si="3"/>
        <v>0</v>
      </c>
      <c r="Q70" s="66">
        <f t="shared" si="4"/>
        <v>0</v>
      </c>
      <c r="S70" s="68"/>
      <c r="T70" s="45"/>
    </row>
    <row r="71" spans="1:22" ht="14.1" customHeight="1" x14ac:dyDescent="0.25">
      <c r="A71" s="62"/>
      <c r="B71" s="202">
        <f>Приход!J66</f>
        <v>0</v>
      </c>
      <c r="C71" s="203"/>
      <c r="D71" s="203"/>
      <c r="E71" s="203"/>
      <c r="F71" s="203"/>
      <c r="G71" s="204"/>
      <c r="H71" s="70"/>
      <c r="I71" s="64">
        <f t="shared" si="0"/>
        <v>0</v>
      </c>
      <c r="J71" s="70"/>
      <c r="K71" s="74">
        <f t="shared" si="5"/>
        <v>0</v>
      </c>
      <c r="L71" s="70"/>
      <c r="M71" s="64">
        <f t="shared" si="1"/>
        <v>0</v>
      </c>
      <c r="N71" s="76"/>
      <c r="O71" s="66">
        <f t="shared" si="2"/>
        <v>0</v>
      </c>
      <c r="P71" s="67">
        <f t="shared" si="3"/>
        <v>0</v>
      </c>
      <c r="Q71" s="66">
        <f t="shared" si="4"/>
        <v>0</v>
      </c>
      <c r="S71" s="68"/>
      <c r="T71" s="45"/>
    </row>
    <row r="72" spans="1:22" ht="14.1" customHeight="1" x14ac:dyDescent="0.25">
      <c r="A72" s="62"/>
      <c r="B72" s="202">
        <f>Приход!J67</f>
        <v>0</v>
      </c>
      <c r="C72" s="203"/>
      <c r="D72" s="203"/>
      <c r="E72" s="203"/>
      <c r="F72" s="203"/>
      <c r="G72" s="204"/>
      <c r="H72" s="70"/>
      <c r="I72" s="64">
        <f t="shared" si="0"/>
        <v>0</v>
      </c>
      <c r="J72" s="70"/>
      <c r="K72" s="74">
        <f t="shared" si="5"/>
        <v>0</v>
      </c>
      <c r="L72" s="70"/>
      <c r="M72" s="64">
        <f t="shared" si="1"/>
        <v>0</v>
      </c>
      <c r="N72" s="76"/>
      <c r="O72" s="66">
        <f t="shared" si="2"/>
        <v>0</v>
      </c>
      <c r="P72" s="67">
        <f t="shared" si="3"/>
        <v>0</v>
      </c>
      <c r="Q72" s="77">
        <f t="shared" si="4"/>
        <v>0</v>
      </c>
      <c r="S72" s="68"/>
      <c r="T72" s="45"/>
    </row>
    <row r="73" spans="1:22" ht="14.1" customHeight="1" x14ac:dyDescent="0.25">
      <c r="A73" s="62"/>
      <c r="B73" s="202">
        <f>Приход!J68</f>
        <v>0</v>
      </c>
      <c r="C73" s="203"/>
      <c r="D73" s="203"/>
      <c r="E73" s="203"/>
      <c r="F73" s="203"/>
      <c r="G73" s="204"/>
      <c r="H73" s="70"/>
      <c r="I73" s="64">
        <f t="shared" si="0"/>
        <v>0</v>
      </c>
      <c r="J73" s="78"/>
      <c r="K73" s="74">
        <f t="shared" si="5"/>
        <v>0</v>
      </c>
      <c r="L73" s="78"/>
      <c r="M73" s="64">
        <f t="shared" si="1"/>
        <v>0</v>
      </c>
      <c r="N73" s="76"/>
      <c r="O73" s="66">
        <f t="shared" si="2"/>
        <v>0</v>
      </c>
      <c r="P73" s="67">
        <f t="shared" si="3"/>
        <v>0</v>
      </c>
      <c r="Q73" s="77">
        <f t="shared" si="4"/>
        <v>0</v>
      </c>
      <c r="S73" s="68"/>
      <c r="T73" s="45"/>
    </row>
    <row r="74" spans="1:22" ht="14.1" customHeight="1" x14ac:dyDescent="0.25">
      <c r="A74" s="62"/>
      <c r="B74" s="202">
        <f>Приход!J69</f>
        <v>0</v>
      </c>
      <c r="C74" s="203"/>
      <c r="D74" s="203"/>
      <c r="E74" s="203"/>
      <c r="F74" s="203"/>
      <c r="G74" s="204"/>
      <c r="H74" s="70"/>
      <c r="I74" s="64">
        <f t="shared" si="0"/>
        <v>0</v>
      </c>
      <c r="J74" s="78"/>
      <c r="K74" s="64">
        <f>J74*$L$11/1</f>
        <v>0</v>
      </c>
      <c r="L74" s="78"/>
      <c r="M74" s="64">
        <f t="shared" si="1"/>
        <v>0</v>
      </c>
      <c r="N74" s="76"/>
      <c r="O74" s="66">
        <f t="shared" si="2"/>
        <v>0</v>
      </c>
      <c r="P74" s="67">
        <f t="shared" si="3"/>
        <v>0</v>
      </c>
      <c r="Q74" s="77">
        <f t="shared" si="4"/>
        <v>0</v>
      </c>
      <c r="S74" s="68"/>
      <c r="T74" s="45"/>
    </row>
    <row r="75" spans="1:22" ht="15.75" customHeight="1" x14ac:dyDescent="0.25">
      <c r="A75" s="79"/>
      <c r="B75" s="202">
        <f>Приход!J70</f>
        <v>0</v>
      </c>
      <c r="C75" s="203"/>
      <c r="D75" s="203"/>
      <c r="E75" s="203"/>
      <c r="F75" s="203"/>
      <c r="G75" s="204"/>
      <c r="H75" s="70"/>
      <c r="I75" s="80">
        <f t="shared" si="0"/>
        <v>0</v>
      </c>
      <c r="J75" s="81"/>
      <c r="K75" s="80">
        <f t="shared" si="5"/>
        <v>0</v>
      </c>
      <c r="L75" s="81"/>
      <c r="M75" s="80">
        <f t="shared" si="1"/>
        <v>0</v>
      </c>
      <c r="N75" s="69"/>
      <c r="O75" s="80">
        <f t="shared" si="2"/>
        <v>0</v>
      </c>
      <c r="P75" s="67">
        <f t="shared" si="3"/>
        <v>0</v>
      </c>
      <c r="Q75" s="66">
        <f t="shared" si="4"/>
        <v>0</v>
      </c>
      <c r="R75" s="46"/>
      <c r="S75" s="45"/>
    </row>
    <row r="76" spans="1:22" ht="15.75" customHeight="1" x14ac:dyDescent="0.25">
      <c r="A76" s="79"/>
      <c r="B76" s="202">
        <f>Приход!J71</f>
        <v>0</v>
      </c>
      <c r="C76" s="203"/>
      <c r="D76" s="203"/>
      <c r="E76" s="203"/>
      <c r="F76" s="203"/>
      <c r="G76" s="204"/>
      <c r="H76" s="70"/>
      <c r="I76" s="74">
        <f t="shared" si="0"/>
        <v>0</v>
      </c>
      <c r="J76" s="81"/>
      <c r="K76" s="74">
        <f t="shared" si="5"/>
        <v>0</v>
      </c>
      <c r="L76" s="81"/>
      <c r="M76" s="74">
        <f t="shared" si="1"/>
        <v>0</v>
      </c>
      <c r="N76" s="69"/>
      <c r="O76" s="74">
        <f t="shared" si="2"/>
        <v>0</v>
      </c>
      <c r="P76" s="67">
        <f t="shared" si="3"/>
        <v>0</v>
      </c>
      <c r="Q76" s="66">
        <f t="shared" si="4"/>
        <v>0</v>
      </c>
      <c r="R76" s="46"/>
      <c r="S76" s="45"/>
      <c r="U76" s="71" t="s">
        <v>146</v>
      </c>
      <c r="V76" s="44"/>
    </row>
    <row r="77" spans="1:22" ht="15.75" customHeight="1" x14ac:dyDescent="0.25">
      <c r="A77" s="79"/>
      <c r="B77" s="202">
        <f>Приход!J72</f>
        <v>0</v>
      </c>
      <c r="C77" s="203"/>
      <c r="D77" s="203"/>
      <c r="E77" s="203"/>
      <c r="F77" s="203"/>
      <c r="G77" s="204"/>
      <c r="H77" s="70"/>
      <c r="I77" s="74">
        <f t="shared" si="0"/>
        <v>0</v>
      </c>
      <c r="J77" s="69"/>
      <c r="K77" s="74">
        <f t="shared" si="5"/>
        <v>0</v>
      </c>
      <c r="L77" s="69"/>
      <c r="M77" s="74">
        <f t="shared" si="1"/>
        <v>0</v>
      </c>
      <c r="N77" s="69"/>
      <c r="O77" s="74">
        <f t="shared" si="2"/>
        <v>0</v>
      </c>
      <c r="P77" s="67">
        <f t="shared" si="3"/>
        <v>0</v>
      </c>
      <c r="Q77" s="66">
        <f t="shared" si="4"/>
        <v>0</v>
      </c>
      <c r="R77" s="82"/>
      <c r="S77" s="83">
        <f>P77</f>
        <v>0</v>
      </c>
      <c r="T77" s="84"/>
      <c r="U77" s="85"/>
      <c r="V77" s="44"/>
    </row>
    <row r="78" spans="1:22" ht="15.75" customHeight="1" x14ac:dyDescent="0.25">
      <c r="A78" s="79"/>
      <c r="B78" s="202">
        <f>Приход!J73</f>
        <v>0</v>
      </c>
      <c r="C78" s="203"/>
      <c r="D78" s="203"/>
      <c r="E78" s="203"/>
      <c r="F78" s="203"/>
      <c r="G78" s="204"/>
      <c r="H78" s="70"/>
      <c r="I78" s="74">
        <f t="shared" si="0"/>
        <v>0</v>
      </c>
      <c r="J78" s="69"/>
      <c r="K78" s="74">
        <f t="shared" si="5"/>
        <v>0</v>
      </c>
      <c r="L78" s="69"/>
      <c r="M78" s="74">
        <f t="shared" si="1"/>
        <v>0</v>
      </c>
      <c r="N78" s="69"/>
      <c r="O78" s="74">
        <f t="shared" si="2"/>
        <v>0</v>
      </c>
      <c r="P78" s="67">
        <f t="shared" si="3"/>
        <v>0</v>
      </c>
      <c r="Q78" s="66">
        <f t="shared" si="4"/>
        <v>0</v>
      </c>
      <c r="R78" s="86"/>
      <c r="S78" s="71">
        <f t="shared" ref="S78:S84" si="6">P78</f>
        <v>0</v>
      </c>
      <c r="T78" s="71"/>
      <c r="U78" s="87"/>
      <c r="V78" s="44"/>
    </row>
    <row r="79" spans="1:22" ht="15.75" customHeight="1" x14ac:dyDescent="0.25">
      <c r="A79" s="79"/>
      <c r="B79" s="202">
        <f>Приход!J74</f>
        <v>0</v>
      </c>
      <c r="C79" s="203"/>
      <c r="D79" s="203"/>
      <c r="E79" s="203"/>
      <c r="F79" s="203"/>
      <c r="G79" s="204"/>
      <c r="H79" s="70"/>
      <c r="I79" s="74">
        <f t="shared" si="0"/>
        <v>0</v>
      </c>
      <c r="J79" s="69"/>
      <c r="K79" s="74">
        <f t="shared" si="5"/>
        <v>0</v>
      </c>
      <c r="L79" s="69"/>
      <c r="M79" s="74">
        <f t="shared" si="1"/>
        <v>0</v>
      </c>
      <c r="N79" s="69"/>
      <c r="O79" s="74">
        <f t="shared" si="2"/>
        <v>0</v>
      </c>
      <c r="P79" s="67">
        <f t="shared" si="3"/>
        <v>0</v>
      </c>
      <c r="Q79" s="66">
        <f t="shared" si="4"/>
        <v>0</v>
      </c>
      <c r="R79" s="86"/>
      <c r="S79" s="71">
        <f t="shared" si="6"/>
        <v>0</v>
      </c>
      <c r="T79" s="71"/>
      <c r="U79" s="88"/>
      <c r="V79" s="44"/>
    </row>
    <row r="80" spans="1:22" ht="15.75" customHeight="1" x14ac:dyDescent="0.25">
      <c r="A80" s="79"/>
      <c r="B80" s="202">
        <f>Приход!J75</f>
        <v>0</v>
      </c>
      <c r="C80" s="203"/>
      <c r="D80" s="203"/>
      <c r="E80" s="203"/>
      <c r="F80" s="203"/>
      <c r="G80" s="204"/>
      <c r="H80" s="70"/>
      <c r="I80" s="74">
        <f t="shared" si="0"/>
        <v>0</v>
      </c>
      <c r="J80" s="69"/>
      <c r="K80" s="74">
        <f t="shared" si="5"/>
        <v>0</v>
      </c>
      <c r="L80" s="69"/>
      <c r="M80" s="74">
        <f t="shared" si="1"/>
        <v>0</v>
      </c>
      <c r="N80" s="69"/>
      <c r="O80" s="74">
        <f t="shared" si="2"/>
        <v>0</v>
      </c>
      <c r="P80" s="67">
        <f t="shared" si="3"/>
        <v>0</v>
      </c>
      <c r="Q80" s="66">
        <f t="shared" si="4"/>
        <v>0</v>
      </c>
      <c r="R80" s="86"/>
      <c r="S80" s="71">
        <f t="shared" si="6"/>
        <v>0</v>
      </c>
      <c r="T80" s="71"/>
      <c r="U80" s="89">
        <f>SUM(S77:S85)</f>
        <v>0</v>
      </c>
      <c r="V80" s="44"/>
    </row>
    <row r="81" spans="1:22" ht="15.75" customHeight="1" x14ac:dyDescent="0.25">
      <c r="A81" s="79"/>
      <c r="B81" s="202">
        <f>Приход!J76</f>
        <v>0</v>
      </c>
      <c r="C81" s="203"/>
      <c r="D81" s="203"/>
      <c r="E81" s="203"/>
      <c r="F81" s="203"/>
      <c r="G81" s="204"/>
      <c r="H81" s="70"/>
      <c r="I81" s="74">
        <f t="shared" si="0"/>
        <v>0</v>
      </c>
      <c r="J81" s="69"/>
      <c r="K81" s="74">
        <f t="shared" si="5"/>
        <v>0</v>
      </c>
      <c r="L81" s="69"/>
      <c r="M81" s="74">
        <f t="shared" si="1"/>
        <v>0</v>
      </c>
      <c r="N81" s="69"/>
      <c r="O81" s="74">
        <f t="shared" si="2"/>
        <v>0</v>
      </c>
      <c r="P81" s="67">
        <f t="shared" si="3"/>
        <v>0</v>
      </c>
      <c r="Q81" s="66">
        <f t="shared" si="4"/>
        <v>0</v>
      </c>
      <c r="R81" s="86"/>
      <c r="S81" s="71">
        <f t="shared" si="6"/>
        <v>0</v>
      </c>
      <c r="T81" s="71"/>
      <c r="U81" s="88"/>
      <c r="V81" s="44"/>
    </row>
    <row r="82" spans="1:22" ht="15.75" customHeight="1" x14ac:dyDescent="0.25">
      <c r="A82" s="79"/>
      <c r="B82" s="202">
        <f>Приход!J77</f>
        <v>0</v>
      </c>
      <c r="C82" s="203"/>
      <c r="D82" s="203"/>
      <c r="E82" s="203"/>
      <c r="F82" s="203"/>
      <c r="G82" s="204"/>
      <c r="H82" s="70"/>
      <c r="I82" s="74">
        <f t="shared" si="0"/>
        <v>0</v>
      </c>
      <c r="J82" s="69"/>
      <c r="K82" s="74">
        <f t="shared" si="5"/>
        <v>0</v>
      </c>
      <c r="L82" s="69"/>
      <c r="M82" s="74">
        <f t="shared" si="1"/>
        <v>0</v>
      </c>
      <c r="N82" s="69"/>
      <c r="O82" s="74">
        <f t="shared" si="2"/>
        <v>0</v>
      </c>
      <c r="P82" s="67">
        <f t="shared" si="3"/>
        <v>0</v>
      </c>
      <c r="Q82" s="66">
        <f t="shared" si="4"/>
        <v>0</v>
      </c>
      <c r="R82" s="86"/>
      <c r="S82" s="71">
        <f t="shared" si="6"/>
        <v>0</v>
      </c>
      <c r="T82" s="71"/>
      <c r="U82" s="88"/>
      <c r="V82" s="44"/>
    </row>
    <row r="83" spans="1:22" ht="15.75" customHeight="1" x14ac:dyDescent="0.25">
      <c r="A83" s="79"/>
      <c r="B83" s="202">
        <f>Приход!J78</f>
        <v>0</v>
      </c>
      <c r="C83" s="203"/>
      <c r="D83" s="203"/>
      <c r="E83" s="203"/>
      <c r="F83" s="203"/>
      <c r="G83" s="204"/>
      <c r="H83" s="70"/>
      <c r="I83" s="74">
        <f t="shared" si="0"/>
        <v>0</v>
      </c>
      <c r="J83" s="69"/>
      <c r="K83" s="74">
        <f t="shared" si="5"/>
        <v>0</v>
      </c>
      <c r="L83" s="69"/>
      <c r="M83" s="74">
        <f t="shared" si="1"/>
        <v>0</v>
      </c>
      <c r="N83" s="69"/>
      <c r="O83" s="74">
        <f t="shared" si="2"/>
        <v>0</v>
      </c>
      <c r="P83" s="67">
        <f t="shared" si="3"/>
        <v>0</v>
      </c>
      <c r="Q83" s="66">
        <f t="shared" si="4"/>
        <v>0</v>
      </c>
      <c r="R83" s="86"/>
      <c r="S83" s="71">
        <f t="shared" si="6"/>
        <v>0</v>
      </c>
      <c r="T83" s="71"/>
      <c r="U83" s="88"/>
      <c r="V83" s="44"/>
    </row>
    <row r="84" spans="1:22" ht="15.75" customHeight="1" x14ac:dyDescent="0.25">
      <c r="A84" s="79"/>
      <c r="B84" s="202">
        <f>Приход!J79</f>
        <v>0</v>
      </c>
      <c r="C84" s="203"/>
      <c r="D84" s="203"/>
      <c r="E84" s="203"/>
      <c r="F84" s="203"/>
      <c r="G84" s="204"/>
      <c r="H84" s="70"/>
      <c r="I84" s="74">
        <f t="shared" si="0"/>
        <v>0</v>
      </c>
      <c r="J84" s="69"/>
      <c r="K84" s="74">
        <f t="shared" si="5"/>
        <v>0</v>
      </c>
      <c r="L84" s="69"/>
      <c r="M84" s="74">
        <f t="shared" si="1"/>
        <v>0</v>
      </c>
      <c r="N84" s="69"/>
      <c r="O84" s="74">
        <f t="shared" si="2"/>
        <v>0</v>
      </c>
      <c r="P84" s="67">
        <f t="shared" si="3"/>
        <v>0</v>
      </c>
      <c r="Q84" s="66">
        <f t="shared" si="4"/>
        <v>0</v>
      </c>
      <c r="R84" s="90"/>
      <c r="S84" s="91">
        <f t="shared" si="6"/>
        <v>0</v>
      </c>
      <c r="T84" s="91"/>
      <c r="U84" s="92"/>
      <c r="V84" s="44"/>
    </row>
    <row r="85" spans="1:22" ht="15.75" customHeight="1" x14ac:dyDescent="0.25">
      <c r="A85" s="79"/>
      <c r="B85" s="202">
        <f>Приход!J80</f>
        <v>0</v>
      </c>
      <c r="C85" s="203"/>
      <c r="D85" s="203"/>
      <c r="E85" s="203"/>
      <c r="F85" s="203"/>
      <c r="G85" s="204"/>
      <c r="H85" s="70"/>
      <c r="I85" s="74">
        <f>H85*$L$11/1000</f>
        <v>0</v>
      </c>
      <c r="J85" s="69"/>
      <c r="K85" s="74">
        <f>J85*$L$11/1000</f>
        <v>0</v>
      </c>
      <c r="L85" s="69"/>
      <c r="M85" s="74">
        <f>L85*$L$11/1000</f>
        <v>0</v>
      </c>
      <c r="N85" s="69"/>
      <c r="O85" s="74">
        <f t="shared" si="2"/>
        <v>0</v>
      </c>
      <c r="P85" s="67">
        <f t="shared" si="3"/>
        <v>0</v>
      </c>
      <c r="Q85" s="66">
        <f t="shared" si="4"/>
        <v>0</v>
      </c>
      <c r="R85" s="46"/>
      <c r="S85" s="71"/>
      <c r="T85" s="71" t="s">
        <v>73</v>
      </c>
      <c r="U85" s="93">
        <f>P85</f>
        <v>0</v>
      </c>
      <c r="V85" s="44"/>
    </row>
    <row r="86" spans="1:22" ht="15.75" customHeight="1" x14ac:dyDescent="0.25">
      <c r="A86" s="79"/>
      <c r="B86" s="202">
        <f>Приход!J81</f>
        <v>0</v>
      </c>
      <c r="C86" s="203"/>
      <c r="D86" s="203"/>
      <c r="E86" s="203"/>
      <c r="F86" s="203"/>
      <c r="G86" s="204"/>
      <c r="H86" s="70"/>
      <c r="I86" s="74">
        <f t="shared" ref="I86:I91" si="7">H86*$L$11/1000</f>
        <v>0</v>
      </c>
      <c r="J86" s="69"/>
      <c r="K86" s="74">
        <f t="shared" ref="K86:K91" si="8">J86*$L$11/1000</f>
        <v>0</v>
      </c>
      <c r="L86" s="69"/>
      <c r="M86" s="74">
        <f t="shared" ref="M86:M91" si="9">L86*$L$11/1000</f>
        <v>0</v>
      </c>
      <c r="N86" s="69"/>
      <c r="O86" s="74">
        <f t="shared" si="2"/>
        <v>0</v>
      </c>
      <c r="P86" s="67">
        <f t="shared" si="3"/>
        <v>0</v>
      </c>
      <c r="Q86" s="66">
        <f t="shared" si="4"/>
        <v>0</v>
      </c>
      <c r="R86" s="82"/>
      <c r="S86" s="94"/>
      <c r="T86" s="83"/>
      <c r="U86" s="85"/>
      <c r="V86" s="44"/>
    </row>
    <row r="87" spans="1:22" ht="15.75" customHeight="1" x14ac:dyDescent="0.25">
      <c r="A87" s="79"/>
      <c r="B87" s="202">
        <f>Приход!J82</f>
        <v>0</v>
      </c>
      <c r="C87" s="203"/>
      <c r="D87" s="203"/>
      <c r="E87" s="203"/>
      <c r="F87" s="203"/>
      <c r="G87" s="204"/>
      <c r="H87" s="70"/>
      <c r="I87" s="74">
        <f t="shared" si="7"/>
        <v>0</v>
      </c>
      <c r="J87" s="69"/>
      <c r="K87" s="74">
        <f t="shared" si="8"/>
        <v>0</v>
      </c>
      <c r="L87" s="69"/>
      <c r="M87" s="74">
        <f t="shared" si="9"/>
        <v>0</v>
      </c>
      <c r="N87" s="69"/>
      <c r="O87" s="74">
        <f t="shared" ref="O87:O102" si="10">N87*$L$11/1000</f>
        <v>0</v>
      </c>
      <c r="P87" s="67">
        <f t="shared" si="3"/>
        <v>0</v>
      </c>
      <c r="Q87" s="66">
        <f t="shared" si="4"/>
        <v>0</v>
      </c>
      <c r="R87" s="86"/>
      <c r="S87" s="45"/>
      <c r="T87" s="71"/>
      <c r="U87" s="88"/>
      <c r="V87" s="44"/>
    </row>
    <row r="88" spans="1:22" ht="15.75" customHeight="1" x14ac:dyDescent="0.25">
      <c r="A88" s="79"/>
      <c r="B88" s="202">
        <f>Приход!J83</f>
        <v>0</v>
      </c>
      <c r="C88" s="203"/>
      <c r="D88" s="203"/>
      <c r="E88" s="203"/>
      <c r="F88" s="203"/>
      <c r="G88" s="204"/>
      <c r="H88" s="70"/>
      <c r="I88" s="74">
        <f t="shared" si="7"/>
        <v>0</v>
      </c>
      <c r="J88" s="69"/>
      <c r="K88" s="74">
        <f t="shared" si="8"/>
        <v>0</v>
      </c>
      <c r="L88" s="69"/>
      <c r="M88" s="74">
        <f t="shared" si="9"/>
        <v>0</v>
      </c>
      <c r="N88" s="69"/>
      <c r="O88" s="74">
        <f t="shared" si="10"/>
        <v>0</v>
      </c>
      <c r="P88" s="67">
        <f t="shared" si="3"/>
        <v>0</v>
      </c>
      <c r="Q88" s="66">
        <f t="shared" si="4"/>
        <v>0</v>
      </c>
      <c r="R88" s="86"/>
      <c r="S88" s="45"/>
      <c r="T88" s="71" t="s">
        <v>147</v>
      </c>
      <c r="U88" s="89">
        <f>SUM(P86:P89)</f>
        <v>0</v>
      </c>
      <c r="V88" s="44"/>
    </row>
    <row r="89" spans="1:22" ht="15.75" customHeight="1" x14ac:dyDescent="0.25">
      <c r="A89" s="79"/>
      <c r="B89" s="202">
        <f>Приход!J84</f>
        <v>0</v>
      </c>
      <c r="C89" s="203"/>
      <c r="D89" s="203"/>
      <c r="E89" s="203"/>
      <c r="F89" s="203"/>
      <c r="G89" s="204"/>
      <c r="H89" s="70"/>
      <c r="I89" s="74">
        <f t="shared" si="7"/>
        <v>0</v>
      </c>
      <c r="J89" s="69"/>
      <c r="K89" s="74">
        <f t="shared" si="8"/>
        <v>0</v>
      </c>
      <c r="L89" s="69"/>
      <c r="M89" s="74">
        <f t="shared" si="9"/>
        <v>0</v>
      </c>
      <c r="N89" s="69"/>
      <c r="O89" s="74">
        <f t="shared" si="10"/>
        <v>0</v>
      </c>
      <c r="P89" s="67">
        <f t="shared" ref="P89:P105" si="11">H89+J89+L89+N89</f>
        <v>0</v>
      </c>
      <c r="Q89" s="66">
        <f t="shared" ref="Q89:Q102" si="12">P89*$L$11/1000</f>
        <v>0</v>
      </c>
      <c r="R89" s="90"/>
      <c r="S89" s="95"/>
      <c r="T89" s="91"/>
      <c r="U89" s="92"/>
      <c r="V89" s="44"/>
    </row>
    <row r="90" spans="1:22" ht="15.75" customHeight="1" x14ac:dyDescent="0.25">
      <c r="A90" s="79"/>
      <c r="B90" s="202">
        <f>Приход!J85</f>
        <v>0</v>
      </c>
      <c r="C90" s="203"/>
      <c r="D90" s="203"/>
      <c r="E90" s="203"/>
      <c r="F90" s="203"/>
      <c r="G90" s="204"/>
      <c r="H90" s="70"/>
      <c r="I90" s="74">
        <f t="shared" si="7"/>
        <v>0</v>
      </c>
      <c r="J90" s="69"/>
      <c r="K90" s="74">
        <f t="shared" si="8"/>
        <v>0</v>
      </c>
      <c r="L90" s="69"/>
      <c r="M90" s="74">
        <f t="shared" si="9"/>
        <v>0</v>
      </c>
      <c r="N90" s="69"/>
      <c r="O90" s="74">
        <f t="shared" si="10"/>
        <v>0</v>
      </c>
      <c r="P90" s="67">
        <f t="shared" si="11"/>
        <v>0</v>
      </c>
      <c r="Q90" s="66">
        <f t="shared" si="12"/>
        <v>0</v>
      </c>
      <c r="R90" s="46"/>
      <c r="S90" s="45"/>
      <c r="T90" s="71"/>
      <c r="U90" s="48"/>
      <c r="V90" s="44"/>
    </row>
    <row r="91" spans="1:22" ht="15.75" customHeight="1" x14ac:dyDescent="0.25">
      <c r="A91" s="79"/>
      <c r="B91" s="202">
        <f>Приход!J86</f>
        <v>0</v>
      </c>
      <c r="C91" s="203"/>
      <c r="D91" s="203"/>
      <c r="E91" s="203"/>
      <c r="F91" s="203"/>
      <c r="G91" s="204"/>
      <c r="H91" s="70"/>
      <c r="I91" s="74">
        <f t="shared" si="7"/>
        <v>0</v>
      </c>
      <c r="J91" s="69"/>
      <c r="K91" s="74">
        <f t="shared" si="8"/>
        <v>0</v>
      </c>
      <c r="L91" s="69"/>
      <c r="M91" s="74">
        <f t="shared" si="9"/>
        <v>0</v>
      </c>
      <c r="N91" s="69"/>
      <c r="O91" s="74">
        <f t="shared" si="10"/>
        <v>0</v>
      </c>
      <c r="P91" s="67">
        <f t="shared" si="11"/>
        <v>0</v>
      </c>
      <c r="Q91" s="66">
        <f t="shared" si="12"/>
        <v>0</v>
      </c>
      <c r="R91" s="46"/>
      <c r="S91" s="45"/>
      <c r="T91" s="71"/>
      <c r="U91" s="48"/>
      <c r="V91" s="44"/>
    </row>
    <row r="92" spans="1:22" ht="15.75" customHeight="1" x14ac:dyDescent="0.25">
      <c r="A92" s="79"/>
      <c r="B92" s="202">
        <f>Приход!J87</f>
        <v>0</v>
      </c>
      <c r="C92" s="203"/>
      <c r="D92" s="203"/>
      <c r="E92" s="203"/>
      <c r="F92" s="203"/>
      <c r="G92" s="204"/>
      <c r="H92" s="70"/>
      <c r="I92" s="74">
        <f>H92*$L$11/1000</f>
        <v>0</v>
      </c>
      <c r="J92" s="69"/>
      <c r="K92" s="74">
        <f>J92*$L$11/1000</f>
        <v>0</v>
      </c>
      <c r="L92" s="69"/>
      <c r="M92" s="74">
        <f>L92*$L$11/1000</f>
        <v>0</v>
      </c>
      <c r="N92" s="69"/>
      <c r="O92" s="74">
        <f t="shared" si="10"/>
        <v>0</v>
      </c>
      <c r="P92" s="67">
        <f t="shared" si="11"/>
        <v>0</v>
      </c>
      <c r="Q92" s="66">
        <f t="shared" si="12"/>
        <v>0</v>
      </c>
      <c r="R92" s="46"/>
      <c r="T92" s="96" t="s">
        <v>148</v>
      </c>
      <c r="U92" s="93">
        <f>SUM(P77:P89)</f>
        <v>0</v>
      </c>
      <c r="V92" s="44"/>
    </row>
    <row r="93" spans="1:22" ht="15.75" customHeight="1" x14ac:dyDescent="0.25">
      <c r="A93" s="79"/>
      <c r="B93" s="202">
        <f>Приход!J88</f>
        <v>0</v>
      </c>
      <c r="C93" s="203"/>
      <c r="D93" s="203"/>
      <c r="E93" s="203"/>
      <c r="F93" s="203"/>
      <c r="G93" s="204"/>
      <c r="H93" s="70"/>
      <c r="I93" s="74">
        <f t="shared" ref="I93:I116" si="13">H93*$L$11/1000</f>
        <v>0</v>
      </c>
      <c r="J93" s="69"/>
      <c r="K93" s="74">
        <f t="shared" ref="K93:K116" si="14">J93*$L$11/1000</f>
        <v>0</v>
      </c>
      <c r="L93" s="69"/>
      <c r="M93" s="74">
        <f t="shared" ref="M93:M116" si="15">L93*$L$11/1000</f>
        <v>0</v>
      </c>
      <c r="N93" s="69"/>
      <c r="O93" s="74">
        <f t="shared" si="10"/>
        <v>0</v>
      </c>
      <c r="P93" s="67">
        <f t="shared" si="11"/>
        <v>0</v>
      </c>
      <c r="Q93" s="66">
        <f t="shared" si="12"/>
        <v>0</v>
      </c>
      <c r="R93" s="46"/>
      <c r="S93" s="45"/>
      <c r="T93" s="71"/>
      <c r="U93" s="48" t="s">
        <v>149</v>
      </c>
      <c r="V93" s="44"/>
    </row>
    <row r="94" spans="1:22" ht="15.75" customHeight="1" x14ac:dyDescent="0.25">
      <c r="A94" s="79"/>
      <c r="B94" s="202">
        <f>Приход!J89</f>
        <v>0</v>
      </c>
      <c r="C94" s="203"/>
      <c r="D94" s="203"/>
      <c r="E94" s="203"/>
      <c r="F94" s="203"/>
      <c r="G94" s="204"/>
      <c r="H94" s="70"/>
      <c r="I94" s="74">
        <f>H94*$L$11/1000</f>
        <v>0</v>
      </c>
      <c r="J94" s="69"/>
      <c r="K94" s="74">
        <f>J94*$L$11/1000</f>
        <v>0</v>
      </c>
      <c r="L94" s="69"/>
      <c r="M94" s="74">
        <f>L94*$L$11/1000</f>
        <v>0</v>
      </c>
      <c r="N94" s="69"/>
      <c r="O94" s="74">
        <f t="shared" si="10"/>
        <v>0</v>
      </c>
      <c r="P94" s="67">
        <f>H94+J94+L94+N94</f>
        <v>0</v>
      </c>
      <c r="Q94" s="66">
        <f>P94*$L$11/1000</f>
        <v>0</v>
      </c>
      <c r="R94" s="46"/>
      <c r="V94" s="44"/>
    </row>
    <row r="95" spans="1:22" ht="15.75" customHeight="1" x14ac:dyDescent="0.25">
      <c r="A95" s="79"/>
      <c r="B95" s="202">
        <f>Приход!J90</f>
        <v>0</v>
      </c>
      <c r="C95" s="203"/>
      <c r="D95" s="203"/>
      <c r="E95" s="203"/>
      <c r="F95" s="203"/>
      <c r="G95" s="204"/>
      <c r="H95" s="70"/>
      <c r="I95" s="74">
        <f t="shared" si="13"/>
        <v>0</v>
      </c>
      <c r="J95" s="69"/>
      <c r="K95" s="74">
        <f t="shared" si="14"/>
        <v>0</v>
      </c>
      <c r="L95" s="69"/>
      <c r="M95" s="74">
        <f t="shared" si="15"/>
        <v>0</v>
      </c>
      <c r="N95" s="69"/>
      <c r="O95" s="74">
        <f t="shared" si="10"/>
        <v>0</v>
      </c>
      <c r="P95" s="67">
        <f t="shared" si="11"/>
        <v>0</v>
      </c>
      <c r="Q95" s="66">
        <f t="shared" si="12"/>
        <v>0</v>
      </c>
      <c r="R95" s="82"/>
      <c r="S95" s="94"/>
      <c r="T95" s="97" t="s">
        <v>150</v>
      </c>
      <c r="U95" s="98">
        <v>100</v>
      </c>
    </row>
    <row r="96" spans="1:22" ht="15.75" customHeight="1" x14ac:dyDescent="0.25">
      <c r="A96" s="79"/>
      <c r="B96" s="202">
        <f>Приход!J91</f>
        <v>0</v>
      </c>
      <c r="C96" s="203"/>
      <c r="D96" s="203"/>
      <c r="E96" s="203"/>
      <c r="F96" s="203"/>
      <c r="G96" s="204"/>
      <c r="H96" s="70"/>
      <c r="I96" s="74">
        <f t="shared" si="13"/>
        <v>0</v>
      </c>
      <c r="J96" s="69"/>
      <c r="K96" s="74">
        <f t="shared" si="14"/>
        <v>0</v>
      </c>
      <c r="L96" s="69"/>
      <c r="M96" s="74">
        <f t="shared" si="15"/>
        <v>0</v>
      </c>
      <c r="N96" s="69"/>
      <c r="O96" s="74">
        <f t="shared" si="10"/>
        <v>0</v>
      </c>
      <c r="P96" s="67">
        <f t="shared" si="11"/>
        <v>0</v>
      </c>
      <c r="Q96" s="66">
        <f t="shared" si="12"/>
        <v>0</v>
      </c>
      <c r="R96" s="86"/>
      <c r="S96" s="45"/>
      <c r="T96" s="71"/>
      <c r="U96" s="87"/>
    </row>
    <row r="97" spans="1:22" ht="15.75" customHeight="1" x14ac:dyDescent="0.25">
      <c r="A97" s="79"/>
      <c r="B97" s="202">
        <f>Приход!J92</f>
        <v>0</v>
      </c>
      <c r="C97" s="203"/>
      <c r="D97" s="203"/>
      <c r="E97" s="203"/>
      <c r="F97" s="203"/>
      <c r="G97" s="204"/>
      <c r="H97" s="70"/>
      <c r="I97" s="74">
        <f t="shared" si="13"/>
        <v>0</v>
      </c>
      <c r="J97" s="69"/>
      <c r="K97" s="74">
        <f t="shared" si="14"/>
        <v>0</v>
      </c>
      <c r="L97" s="69"/>
      <c r="M97" s="74">
        <f t="shared" si="15"/>
        <v>0</v>
      </c>
      <c r="N97" s="69"/>
      <c r="O97" s="74">
        <f t="shared" si="10"/>
        <v>0</v>
      </c>
      <c r="P97" s="67">
        <f t="shared" si="11"/>
        <v>0</v>
      </c>
      <c r="Q97" s="66">
        <f t="shared" si="12"/>
        <v>0</v>
      </c>
      <c r="R97" s="86"/>
      <c r="S97" s="45"/>
      <c r="U97" s="87"/>
    </row>
    <row r="98" spans="1:22" ht="15.75" customHeight="1" x14ac:dyDescent="0.25">
      <c r="A98" s="79"/>
      <c r="B98" s="202">
        <f>Приход!J93</f>
        <v>0</v>
      </c>
      <c r="C98" s="203"/>
      <c r="D98" s="203"/>
      <c r="E98" s="203"/>
      <c r="F98" s="203"/>
      <c r="G98" s="204"/>
      <c r="H98" s="70"/>
      <c r="I98" s="74">
        <f t="shared" si="13"/>
        <v>0</v>
      </c>
      <c r="J98" s="69"/>
      <c r="K98" s="74">
        <f t="shared" si="14"/>
        <v>0</v>
      </c>
      <c r="L98" s="69"/>
      <c r="M98" s="74">
        <f t="shared" si="15"/>
        <v>0</v>
      </c>
      <c r="N98" s="69"/>
      <c r="O98" s="74">
        <f t="shared" si="10"/>
        <v>0</v>
      </c>
      <c r="P98" s="67">
        <f t="shared" si="11"/>
        <v>0</v>
      </c>
      <c r="Q98" s="66">
        <f t="shared" si="12"/>
        <v>0</v>
      </c>
      <c r="R98" s="86"/>
      <c r="S98" s="45"/>
      <c r="U98" s="87"/>
    </row>
    <row r="99" spans="1:22" ht="15.75" customHeight="1" x14ac:dyDescent="0.25">
      <c r="A99" s="79"/>
      <c r="B99" s="202">
        <f>Приход!J94</f>
        <v>0</v>
      </c>
      <c r="C99" s="203"/>
      <c r="D99" s="203"/>
      <c r="E99" s="203"/>
      <c r="F99" s="203"/>
      <c r="G99" s="204"/>
      <c r="H99" s="70"/>
      <c r="I99" s="74">
        <f t="shared" si="13"/>
        <v>0</v>
      </c>
      <c r="J99" s="69"/>
      <c r="K99" s="74">
        <f t="shared" si="14"/>
        <v>0</v>
      </c>
      <c r="L99" s="69"/>
      <c r="M99" s="74">
        <f t="shared" si="15"/>
        <v>0</v>
      </c>
      <c r="N99" s="69"/>
      <c r="O99" s="74">
        <f t="shared" si="10"/>
        <v>0</v>
      </c>
      <c r="P99" s="67">
        <f t="shared" si="11"/>
        <v>0</v>
      </c>
      <c r="Q99" s="66">
        <f t="shared" si="12"/>
        <v>0</v>
      </c>
      <c r="R99" s="86"/>
      <c r="S99" s="45"/>
      <c r="U99" s="87"/>
    </row>
    <row r="100" spans="1:22" ht="15.75" customHeight="1" x14ac:dyDescent="0.25">
      <c r="A100" s="79"/>
      <c r="B100" s="202">
        <f>Приход!J95</f>
        <v>0</v>
      </c>
      <c r="C100" s="203"/>
      <c r="D100" s="203"/>
      <c r="E100" s="203"/>
      <c r="F100" s="203"/>
      <c r="G100" s="204"/>
      <c r="H100" s="70"/>
      <c r="I100" s="74">
        <f t="shared" si="13"/>
        <v>0</v>
      </c>
      <c r="J100" s="69"/>
      <c r="K100" s="74">
        <f t="shared" si="14"/>
        <v>0</v>
      </c>
      <c r="L100" s="69"/>
      <c r="M100" s="74">
        <f t="shared" si="15"/>
        <v>0</v>
      </c>
      <c r="N100" s="69"/>
      <c r="O100" s="74">
        <f t="shared" si="10"/>
        <v>0</v>
      </c>
      <c r="P100" s="67">
        <f t="shared" si="11"/>
        <v>0</v>
      </c>
      <c r="Q100" s="66">
        <f t="shared" si="12"/>
        <v>0</v>
      </c>
      <c r="R100" s="90"/>
      <c r="S100" s="95"/>
      <c r="T100" s="99"/>
      <c r="U100" s="100"/>
    </row>
    <row r="101" spans="1:22" ht="15.75" customHeight="1" x14ac:dyDescent="0.25">
      <c r="A101" s="79"/>
      <c r="B101" s="202">
        <f>Приход!J96</f>
        <v>0</v>
      </c>
      <c r="C101" s="203"/>
      <c r="D101" s="203"/>
      <c r="E101" s="203"/>
      <c r="F101" s="203"/>
      <c r="G101" s="204"/>
      <c r="H101" s="70"/>
      <c r="I101" s="74">
        <f t="shared" si="13"/>
        <v>0</v>
      </c>
      <c r="J101" s="69"/>
      <c r="K101" s="74">
        <f t="shared" si="14"/>
        <v>0</v>
      </c>
      <c r="L101" s="69"/>
      <c r="M101" s="74">
        <f t="shared" si="15"/>
        <v>0</v>
      </c>
      <c r="N101" s="69"/>
      <c r="O101" s="74">
        <f t="shared" si="10"/>
        <v>0</v>
      </c>
      <c r="P101" s="67">
        <f t="shared" si="11"/>
        <v>0</v>
      </c>
      <c r="Q101" s="66">
        <f t="shared" si="12"/>
        <v>0</v>
      </c>
      <c r="R101" s="46"/>
      <c r="S101" s="45"/>
      <c r="U101" s="48" t="s">
        <v>151</v>
      </c>
      <c r="V101" s="44"/>
    </row>
    <row r="102" spans="1:22" ht="15.75" customHeight="1" x14ac:dyDescent="0.25">
      <c r="A102" s="79"/>
      <c r="B102" s="202">
        <f>Приход!J97</f>
        <v>0</v>
      </c>
      <c r="C102" s="203"/>
      <c r="D102" s="203"/>
      <c r="E102" s="203"/>
      <c r="F102" s="203"/>
      <c r="G102" s="204"/>
      <c r="H102" s="70"/>
      <c r="I102" s="74">
        <f t="shared" si="13"/>
        <v>0</v>
      </c>
      <c r="J102" s="69"/>
      <c r="K102" s="74">
        <f t="shared" si="14"/>
        <v>0</v>
      </c>
      <c r="L102" s="69"/>
      <c r="M102" s="74">
        <f t="shared" si="15"/>
        <v>0</v>
      </c>
      <c r="N102" s="69"/>
      <c r="O102" s="74">
        <f t="shared" si="10"/>
        <v>0</v>
      </c>
      <c r="P102" s="67">
        <f t="shared" si="11"/>
        <v>0</v>
      </c>
      <c r="Q102" s="66">
        <f t="shared" si="12"/>
        <v>0</v>
      </c>
      <c r="R102" s="46"/>
      <c r="S102" s="45"/>
      <c r="U102" s="93">
        <f>U92+U95</f>
        <v>100</v>
      </c>
      <c r="V102" s="44" t="s">
        <v>11</v>
      </c>
    </row>
    <row r="103" spans="1:22" ht="15.75" customHeight="1" x14ac:dyDescent="0.25">
      <c r="A103" s="79"/>
      <c r="B103" s="202">
        <f>Приход!J98</f>
        <v>0</v>
      </c>
      <c r="C103" s="203"/>
      <c r="D103" s="203"/>
      <c r="E103" s="203"/>
      <c r="F103" s="203"/>
      <c r="G103" s="204"/>
      <c r="H103" s="129"/>
      <c r="I103" s="74">
        <f>H103*$L$11/1</f>
        <v>0</v>
      </c>
      <c r="J103" s="102"/>
      <c r="K103" s="74">
        <f>J103*$L$11/1</f>
        <v>0</v>
      </c>
      <c r="L103" s="102"/>
      <c r="M103" s="74">
        <f>L103*$L$11/1</f>
        <v>0</v>
      </c>
      <c r="N103" s="102"/>
      <c r="O103" s="74">
        <f>N103*$L$11/1</f>
        <v>0</v>
      </c>
      <c r="P103" s="101">
        <f>H103+J103+L103+N103</f>
        <v>0</v>
      </c>
      <c r="Q103" s="103">
        <f>P103*$L$11/1</f>
        <v>0</v>
      </c>
      <c r="R103" s="46"/>
      <c r="S103" s="45"/>
    </row>
    <row r="104" spans="1:22" ht="15.75" customHeight="1" x14ac:dyDescent="0.25">
      <c r="A104" s="79"/>
      <c r="B104" s="202">
        <f>Приход!J99</f>
        <v>0</v>
      </c>
      <c r="C104" s="203"/>
      <c r="D104" s="203"/>
      <c r="E104" s="203"/>
      <c r="F104" s="203"/>
      <c r="G104" s="204"/>
      <c r="H104" s="129"/>
      <c r="I104" s="74">
        <f>H104*$L$11/1</f>
        <v>0</v>
      </c>
      <c r="J104" s="102"/>
      <c r="K104" s="74">
        <f>J104*$L$11/1</f>
        <v>0</v>
      </c>
      <c r="L104" s="102"/>
      <c r="M104" s="74">
        <f>L104*$L$11/1</f>
        <v>0</v>
      </c>
      <c r="N104" s="102"/>
      <c r="O104" s="74">
        <f>N104*$L$11/1</f>
        <v>0</v>
      </c>
      <c r="P104" s="101">
        <f>H104+J104+L104+N104</f>
        <v>0</v>
      </c>
      <c r="Q104" s="103">
        <f>P104*$L$11/1</f>
        <v>0</v>
      </c>
      <c r="R104" s="46"/>
      <c r="S104" s="45"/>
    </row>
    <row r="105" spans="1:22" x14ac:dyDescent="0.25">
      <c r="A105" s="79"/>
      <c r="B105" s="202"/>
      <c r="C105" s="203"/>
      <c r="D105" s="203"/>
      <c r="E105" s="203"/>
      <c r="F105" s="203"/>
      <c r="G105" s="204"/>
      <c r="H105" s="70"/>
      <c r="I105" s="74">
        <f>H105*$S$105/1000</f>
        <v>0</v>
      </c>
      <c r="J105" s="69"/>
      <c r="K105" s="74">
        <f t="shared" si="14"/>
        <v>0</v>
      </c>
      <c r="L105" s="69"/>
      <c r="M105" s="74">
        <f t="shared" si="15"/>
        <v>0</v>
      </c>
      <c r="N105" s="69"/>
      <c r="O105" s="74">
        <f>N105*$S$105/1000</f>
        <v>0</v>
      </c>
      <c r="P105" s="67">
        <f t="shared" si="11"/>
        <v>0</v>
      </c>
      <c r="Q105" s="66">
        <f>P105*$S$105/1000</f>
        <v>0</v>
      </c>
      <c r="R105" s="46"/>
      <c r="S105" s="45">
        <v>15</v>
      </c>
    </row>
    <row r="106" spans="1:22" ht="15.75" customHeight="1" x14ac:dyDescent="0.25">
      <c r="A106" s="104"/>
      <c r="B106" s="202">
        <f>Приход!J101</f>
        <v>0</v>
      </c>
      <c r="C106" s="203"/>
      <c r="D106" s="203"/>
      <c r="E106" s="203"/>
      <c r="F106" s="203"/>
      <c r="G106" s="204"/>
      <c r="H106" s="105"/>
      <c r="I106" s="106"/>
      <c r="J106" s="107"/>
      <c r="K106" s="106"/>
      <c r="L106" s="107"/>
      <c r="M106" s="106"/>
      <c r="N106" s="105"/>
      <c r="O106" s="106"/>
      <c r="P106" s="108"/>
      <c r="Q106" s="106"/>
      <c r="R106" s="46"/>
      <c r="S106" s="45"/>
    </row>
    <row r="107" spans="1:22" ht="15.75" customHeight="1" x14ac:dyDescent="0.25">
      <c r="A107" s="104"/>
      <c r="B107" s="202">
        <f>Приход!J102</f>
        <v>0</v>
      </c>
      <c r="C107" s="203"/>
      <c r="D107" s="203"/>
      <c r="E107" s="203"/>
      <c r="F107" s="203"/>
      <c r="G107" s="204"/>
      <c r="H107" s="105"/>
      <c r="I107" s="42"/>
      <c r="J107" s="109"/>
      <c r="K107" s="110" t="s">
        <v>152</v>
      </c>
      <c r="L107" s="107"/>
      <c r="M107" s="106"/>
      <c r="N107" s="105"/>
      <c r="O107" s="106"/>
      <c r="P107" s="108"/>
      <c r="Q107" s="106"/>
      <c r="R107" s="46"/>
      <c r="S107" s="45"/>
    </row>
    <row r="108" spans="1:22" ht="15.75" customHeight="1" x14ac:dyDescent="0.25">
      <c r="A108" s="79"/>
      <c r="B108" s="202">
        <f>Приход!J103</f>
        <v>0</v>
      </c>
      <c r="C108" s="203"/>
      <c r="D108" s="203"/>
      <c r="E108" s="203"/>
      <c r="F108" s="203"/>
      <c r="G108" s="204"/>
      <c r="H108" s="70"/>
      <c r="I108" s="74">
        <f t="shared" si="13"/>
        <v>0</v>
      </c>
      <c r="J108" s="111"/>
      <c r="K108" s="74">
        <f t="shared" si="14"/>
        <v>0</v>
      </c>
      <c r="L108" s="111"/>
      <c r="M108" s="74">
        <f t="shared" si="15"/>
        <v>0</v>
      </c>
      <c r="N108" s="69"/>
      <c r="O108" s="74">
        <f>N108*$S$105/1000</f>
        <v>0</v>
      </c>
      <c r="P108" s="81">
        <f t="shared" ref="P108:P116" si="16">H108+J108+L108+N108</f>
        <v>0</v>
      </c>
      <c r="Q108" s="66">
        <f>P108*$S$105/1000</f>
        <v>0</v>
      </c>
      <c r="R108" s="46"/>
      <c r="S108" s="45"/>
    </row>
    <row r="109" spans="1:22" x14ac:dyDescent="0.25">
      <c r="A109" s="79"/>
      <c r="B109" s="202"/>
      <c r="C109" s="203"/>
      <c r="D109" s="203"/>
      <c r="E109" s="203"/>
      <c r="F109" s="203"/>
      <c r="G109" s="204"/>
      <c r="H109" s="70"/>
      <c r="I109" s="74">
        <f t="shared" si="13"/>
        <v>0</v>
      </c>
      <c r="J109" s="111"/>
      <c r="K109" s="74">
        <f t="shared" si="14"/>
        <v>0</v>
      </c>
      <c r="L109" s="111"/>
      <c r="M109" s="74">
        <f t="shared" si="15"/>
        <v>0</v>
      </c>
      <c r="N109" s="69"/>
      <c r="O109" s="74">
        <f>N109*$S$105/1000</f>
        <v>0</v>
      </c>
      <c r="P109" s="81">
        <f t="shared" si="16"/>
        <v>0</v>
      </c>
      <c r="Q109" s="66">
        <f>P109*$S$105/1000</f>
        <v>0</v>
      </c>
      <c r="R109" s="46"/>
      <c r="S109" s="45"/>
    </row>
    <row r="110" spans="1:22" s="112" customFormat="1" ht="15.75" customHeight="1" x14ac:dyDescent="0.25">
      <c r="A110" s="79"/>
      <c r="B110" s="202">
        <f>Приход!J105</f>
        <v>0</v>
      </c>
      <c r="C110" s="203"/>
      <c r="D110" s="203"/>
      <c r="E110" s="203"/>
      <c r="F110" s="203"/>
      <c r="G110" s="204"/>
      <c r="H110" s="70"/>
      <c r="I110" s="74">
        <f t="shared" si="13"/>
        <v>0</v>
      </c>
      <c r="J110" s="111"/>
      <c r="K110" s="74">
        <f t="shared" si="14"/>
        <v>0</v>
      </c>
      <c r="L110" s="111"/>
      <c r="M110" s="74">
        <f t="shared" si="15"/>
        <v>0</v>
      </c>
      <c r="N110" s="69"/>
      <c r="O110" s="74">
        <f>N110*$S$105/1000</f>
        <v>0</v>
      </c>
      <c r="P110" s="81">
        <f t="shared" si="16"/>
        <v>0</v>
      </c>
      <c r="Q110" s="66">
        <f>P110*$S$105/1000</f>
        <v>0</v>
      </c>
      <c r="R110" s="46"/>
      <c r="S110" s="45"/>
      <c r="T110" s="46"/>
    </row>
    <row r="111" spans="1:22" s="112" customFormat="1" ht="15.75" customHeight="1" x14ac:dyDescent="0.25">
      <c r="A111" s="104"/>
      <c r="B111" s="202">
        <f>Приход!J106</f>
        <v>0</v>
      </c>
      <c r="C111" s="203"/>
      <c r="D111" s="203"/>
      <c r="E111" s="203"/>
      <c r="F111" s="203"/>
      <c r="G111" s="204"/>
      <c r="H111" s="105"/>
      <c r="I111" s="106"/>
      <c r="J111" s="107"/>
      <c r="K111" s="106"/>
      <c r="L111" s="107"/>
      <c r="M111" s="106"/>
      <c r="N111" s="105"/>
      <c r="O111" s="106"/>
      <c r="P111" s="108"/>
      <c r="Q111" s="106"/>
      <c r="R111" s="46"/>
      <c r="S111" s="45"/>
      <c r="T111" s="46"/>
    </row>
    <row r="112" spans="1:22" s="112" customFormat="1" ht="15.75" customHeight="1" x14ac:dyDescent="0.25">
      <c r="A112" s="104"/>
      <c r="B112" s="202">
        <f>Приход!J107</f>
        <v>0</v>
      </c>
      <c r="C112" s="203"/>
      <c r="D112" s="203"/>
      <c r="E112" s="203"/>
      <c r="F112" s="203"/>
      <c r="G112" s="204"/>
      <c r="H112" s="105"/>
      <c r="I112" s="106"/>
      <c r="J112" s="107"/>
      <c r="K112" s="110" t="s">
        <v>153</v>
      </c>
      <c r="L112" s="107"/>
      <c r="M112" s="106"/>
      <c r="N112" s="105"/>
      <c r="O112" s="106"/>
      <c r="P112" s="108"/>
      <c r="Q112" s="106"/>
      <c r="R112" s="46"/>
      <c r="S112" s="45"/>
      <c r="T112" s="46"/>
    </row>
    <row r="113" spans="1:19" ht="15.75" customHeight="1" x14ac:dyDescent="0.25">
      <c r="A113" s="79"/>
      <c r="B113" s="202">
        <f>Приход!J108</f>
        <v>0</v>
      </c>
      <c r="C113" s="203"/>
      <c r="D113" s="203"/>
      <c r="E113" s="203"/>
      <c r="F113" s="203"/>
      <c r="G113" s="204"/>
      <c r="H113" s="70"/>
      <c r="I113" s="74">
        <f t="shared" si="13"/>
        <v>0</v>
      </c>
      <c r="J113" s="111"/>
      <c r="K113" s="74">
        <f t="shared" si="14"/>
        <v>0</v>
      </c>
      <c r="L113" s="111"/>
      <c r="M113" s="74">
        <f t="shared" si="15"/>
        <v>0</v>
      </c>
      <c r="N113" s="69"/>
      <c r="O113" s="74">
        <f>N113*$S$105/1000</f>
        <v>0</v>
      </c>
      <c r="P113" s="81">
        <f t="shared" si="16"/>
        <v>0</v>
      </c>
      <c r="Q113" s="66">
        <f>P113*$S$105/1000</f>
        <v>0</v>
      </c>
      <c r="R113" s="46"/>
      <c r="S113" s="45"/>
    </row>
    <row r="114" spans="1:19" ht="15.75" customHeight="1" x14ac:dyDescent="0.25">
      <c r="A114" s="79"/>
      <c r="B114" s="202">
        <f>Приход!J109</f>
        <v>0</v>
      </c>
      <c r="C114" s="203"/>
      <c r="D114" s="203"/>
      <c r="E114" s="203"/>
      <c r="F114" s="203"/>
      <c r="G114" s="204"/>
      <c r="H114" s="70"/>
      <c r="I114" s="74">
        <f t="shared" si="13"/>
        <v>0</v>
      </c>
      <c r="J114" s="111"/>
      <c r="K114" s="74">
        <f t="shared" si="14"/>
        <v>0</v>
      </c>
      <c r="L114" s="111"/>
      <c r="M114" s="74">
        <f t="shared" si="15"/>
        <v>0</v>
      </c>
      <c r="N114" s="69"/>
      <c r="O114" s="74">
        <f>N114*$S$105/1000</f>
        <v>0</v>
      </c>
      <c r="P114" s="81">
        <f t="shared" si="16"/>
        <v>0</v>
      </c>
      <c r="Q114" s="66">
        <f>P114*$S$105/1000</f>
        <v>0</v>
      </c>
      <c r="R114" s="46"/>
      <c r="S114" s="45"/>
    </row>
    <row r="115" spans="1:19" x14ac:dyDescent="0.25">
      <c r="A115" s="79"/>
      <c r="B115" s="199" t="str">
        <f>[1]Приход!B114</f>
        <v>Шоколад</v>
      </c>
      <c r="C115" s="200"/>
      <c r="D115" s="200"/>
      <c r="E115" s="200"/>
      <c r="F115" s="200"/>
      <c r="G115" s="201"/>
      <c r="H115" s="70"/>
      <c r="I115" s="74">
        <f t="shared" si="13"/>
        <v>0</v>
      </c>
      <c r="J115" s="111"/>
      <c r="K115" s="74">
        <f t="shared" si="14"/>
        <v>0</v>
      </c>
      <c r="L115" s="111"/>
      <c r="M115" s="74">
        <f t="shared" si="15"/>
        <v>0</v>
      </c>
      <c r="N115" s="69"/>
      <c r="O115" s="74">
        <f>N115*$S$105/1000</f>
        <v>0</v>
      </c>
      <c r="P115" s="81">
        <f t="shared" si="16"/>
        <v>0</v>
      </c>
      <c r="Q115" s="66">
        <f>P115*$S$105/1000</f>
        <v>0</v>
      </c>
      <c r="R115" s="46"/>
      <c r="S115" s="45"/>
    </row>
    <row r="116" spans="1:19" x14ac:dyDescent="0.25">
      <c r="A116" s="79"/>
      <c r="B116" s="199" t="str">
        <f>[1]Приход!B115</f>
        <v>Печенье</v>
      </c>
      <c r="C116" s="200"/>
      <c r="D116" s="200"/>
      <c r="E116" s="200"/>
      <c r="F116" s="200"/>
      <c r="G116" s="201"/>
      <c r="H116" s="70"/>
      <c r="I116" s="74">
        <f t="shared" si="13"/>
        <v>0</v>
      </c>
      <c r="J116" s="111"/>
      <c r="K116" s="74">
        <f t="shared" si="14"/>
        <v>0</v>
      </c>
      <c r="L116" s="111"/>
      <c r="M116" s="74">
        <f t="shared" si="15"/>
        <v>0</v>
      </c>
      <c r="N116" s="69"/>
      <c r="O116" s="74">
        <f>N116*$S$105/1000</f>
        <v>0</v>
      </c>
      <c r="P116" s="81">
        <f t="shared" si="16"/>
        <v>0</v>
      </c>
      <c r="Q116" s="66">
        <f>P116*$S$105/1000</f>
        <v>0</v>
      </c>
      <c r="R116" s="46"/>
      <c r="S116" s="45"/>
    </row>
    <row r="117" spans="1:19" x14ac:dyDescent="0.25">
      <c r="A117" s="79"/>
      <c r="B117" s="199" t="str">
        <f>[1]Приход!B116</f>
        <v>Сок п/я 1л.</v>
      </c>
      <c r="C117" s="200"/>
      <c r="D117" s="200"/>
      <c r="E117" s="200"/>
      <c r="F117" s="200"/>
      <c r="G117" s="201"/>
      <c r="H117" s="70"/>
      <c r="I117" s="74">
        <f>H117*$L$11/1000</f>
        <v>0</v>
      </c>
      <c r="J117" s="111"/>
      <c r="K117" s="74">
        <f>J117*$L$11/1000</f>
        <v>0</v>
      </c>
      <c r="L117" s="111"/>
      <c r="M117" s="74">
        <f>L117*$L$11/1000</f>
        <v>0</v>
      </c>
      <c r="N117" s="69"/>
      <c r="O117" s="74">
        <f>N117*$S$105/1000</f>
        <v>0</v>
      </c>
      <c r="P117" s="81">
        <f>H117+J117+L117+N117</f>
        <v>0</v>
      </c>
      <c r="Q117" s="66">
        <f>P117*$S$105/1000</f>
        <v>0</v>
      </c>
      <c r="R117" s="46"/>
      <c r="S117" s="45"/>
    </row>
    <row r="118" spans="1:19" x14ac:dyDescent="0.25">
      <c r="A118" s="113"/>
      <c r="B118" s="114"/>
      <c r="C118" s="114"/>
      <c r="D118" s="114"/>
      <c r="E118" s="114"/>
      <c r="F118" s="114"/>
      <c r="G118" s="114"/>
      <c r="H118" s="115"/>
      <c r="I118" s="116"/>
      <c r="J118" s="117"/>
      <c r="K118" s="116"/>
      <c r="L118" s="117"/>
      <c r="M118" s="116"/>
      <c r="N118" s="115"/>
      <c r="O118" s="116"/>
      <c r="P118" s="118"/>
      <c r="Q118" s="116"/>
      <c r="R118" s="46"/>
      <c r="S118" s="45"/>
    </row>
    <row r="119" spans="1:19" x14ac:dyDescent="0.25">
      <c r="A119" s="119"/>
      <c r="B119" s="120"/>
      <c r="C119" s="120"/>
      <c r="D119" s="120"/>
      <c r="E119" s="120"/>
      <c r="F119" s="121" t="s">
        <v>154</v>
      </c>
      <c r="G119" s="120"/>
      <c r="H119" s="120"/>
      <c r="I119" s="120"/>
      <c r="J119" s="120"/>
      <c r="K119" s="120"/>
      <c r="L119" s="120" t="s">
        <v>171</v>
      </c>
      <c r="M119" s="120"/>
      <c r="N119" s="120"/>
      <c r="O119" s="120"/>
      <c r="P119" s="120"/>
      <c r="Q119" s="120"/>
    </row>
    <row r="120" spans="1:19" x14ac:dyDescent="0.25">
      <c r="A120" s="119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S120" s="68"/>
    </row>
    <row r="121" spans="1:19" x14ac:dyDescent="0.25">
      <c r="A121" s="119"/>
      <c r="B121" s="122" t="str">
        <f>A10</f>
        <v>«  1  »   февраля     2015  г.</v>
      </c>
      <c r="C121" s="122"/>
      <c r="D121" s="122"/>
      <c r="E121" s="122"/>
      <c r="F121" s="122"/>
      <c r="G121" s="122"/>
      <c r="H121" s="120"/>
      <c r="I121" s="123" t="s">
        <v>155</v>
      </c>
      <c r="J121" s="42"/>
      <c r="K121" s="120"/>
      <c r="L121" s="124" t="str">
        <f>L119</f>
        <v xml:space="preserve">старший лейтенант                             </v>
      </c>
      <c r="M121" s="124"/>
      <c r="N121" s="124"/>
      <c r="O121" s="124"/>
      <c r="P121" s="124"/>
      <c r="Q121" s="124"/>
    </row>
    <row r="122" spans="1:19" x14ac:dyDescent="0.25">
      <c r="A122" s="119"/>
      <c r="B122" s="120"/>
      <c r="C122" s="120"/>
      <c r="D122" s="120"/>
      <c r="E122" s="120"/>
      <c r="F122" s="120"/>
      <c r="G122" s="120"/>
      <c r="H122" s="120"/>
      <c r="I122" s="120"/>
      <c r="J122" s="42"/>
      <c r="K122" s="120"/>
      <c r="L122" s="120"/>
      <c r="M122" s="120"/>
      <c r="N122" s="120"/>
      <c r="O122" s="120"/>
      <c r="P122" s="120"/>
      <c r="Q122" s="120"/>
    </row>
    <row r="123" spans="1:19" x14ac:dyDescent="0.25">
      <c r="A123" s="119"/>
      <c r="B123" s="119"/>
      <c r="C123" s="119"/>
      <c r="D123" s="119"/>
      <c r="E123" s="121" t="s">
        <v>156</v>
      </c>
      <c r="F123" s="119"/>
      <c r="G123" s="119"/>
      <c r="H123" s="119"/>
      <c r="I123" s="119"/>
      <c r="J123" s="120"/>
      <c r="K123" s="157" t="s">
        <v>157</v>
      </c>
      <c r="L123" s="157"/>
      <c r="M123" s="157"/>
      <c r="N123" s="157"/>
      <c r="O123" s="157"/>
      <c r="P123" s="157"/>
      <c r="Q123" s="157"/>
    </row>
    <row r="124" spans="1:19" x14ac:dyDescent="0.25">
      <c r="A124" s="120" t="s">
        <v>158</v>
      </c>
      <c r="B124" s="119"/>
      <c r="C124" s="119"/>
      <c r="D124" s="119"/>
      <c r="E124" s="119"/>
      <c r="F124" s="120"/>
      <c r="G124" s="119"/>
      <c r="H124" s="119"/>
      <c r="I124" s="119"/>
      <c r="J124" s="120"/>
      <c r="K124" s="119"/>
      <c r="L124" s="120"/>
      <c r="M124" s="119"/>
      <c r="N124" s="119"/>
      <c r="O124" s="119"/>
      <c r="P124" s="119"/>
      <c r="Q124" s="119"/>
    </row>
    <row r="125" spans="1:19" x14ac:dyDescent="0.25">
      <c r="A125" s="119"/>
      <c r="B125" s="119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</row>
    <row r="126" spans="1:19" x14ac:dyDescent="0.25">
      <c r="A126" s="120" t="s">
        <v>159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</row>
    <row r="127" spans="1:19" x14ac:dyDescent="0.25">
      <c r="A127" s="119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</row>
    <row r="128" spans="1:19" x14ac:dyDescent="0.25">
      <c r="A128" s="120" t="s">
        <v>160</v>
      </c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</row>
    <row r="129" spans="1:17" x14ac:dyDescent="0.25">
      <c r="A129" s="119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</row>
    <row r="130" spans="1:17" ht="16.5" customHeight="1" x14ac:dyDescent="0.25">
      <c r="A130" s="120" t="s">
        <v>161</v>
      </c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</row>
    <row r="131" spans="1:17" x14ac:dyDescent="0.25">
      <c r="A131" s="119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</row>
    <row r="132" spans="1:17" ht="15.75" customHeight="1" x14ac:dyDescent="0.25">
      <c r="A132" s="158" t="s">
        <v>162</v>
      </c>
      <c r="B132" s="158"/>
      <c r="C132" s="158"/>
      <c r="D132" s="158"/>
      <c r="E132" s="158"/>
      <c r="F132" s="158"/>
      <c r="G132" s="158"/>
      <c r="H132" s="158"/>
      <c r="I132" s="158"/>
      <c r="J132" s="120"/>
      <c r="K132" s="120"/>
      <c r="L132" s="158" t="s">
        <v>163</v>
      </c>
      <c r="M132" s="158"/>
      <c r="N132" s="158"/>
      <c r="O132" s="158"/>
      <c r="P132" s="158"/>
      <c r="Q132" s="158"/>
    </row>
    <row r="133" spans="1:17" ht="12" customHeight="1" x14ac:dyDescent="0.25">
      <c r="A133" s="158"/>
      <c r="B133" s="158"/>
      <c r="C133" s="158"/>
      <c r="D133" s="158"/>
      <c r="E133" s="158"/>
      <c r="F133" s="158"/>
      <c r="G133" s="158"/>
      <c r="H133" s="158"/>
      <c r="I133" s="158"/>
      <c r="J133" s="120"/>
      <c r="K133" s="120"/>
      <c r="L133" s="158"/>
      <c r="M133" s="158"/>
      <c r="N133" s="158"/>
      <c r="O133" s="158"/>
      <c r="P133" s="158"/>
      <c r="Q133" s="158"/>
    </row>
    <row r="134" spans="1:17" x14ac:dyDescent="0.25">
      <c r="A134" s="120" t="s">
        <v>158</v>
      </c>
      <c r="B134" s="120"/>
      <c r="C134" s="120"/>
      <c r="D134" s="120"/>
      <c r="E134" s="125" t="s">
        <v>164</v>
      </c>
      <c r="F134" s="125"/>
      <c r="G134" s="125"/>
      <c r="H134" s="125"/>
      <c r="I134" s="125"/>
      <c r="J134" s="125"/>
      <c r="K134" s="120"/>
      <c r="L134" s="125" t="s">
        <v>165</v>
      </c>
      <c r="M134" s="125"/>
      <c r="N134" s="125"/>
      <c r="O134" s="125"/>
      <c r="P134" s="125"/>
      <c r="Q134" s="125"/>
    </row>
    <row r="135" spans="1:17" x14ac:dyDescent="0.25">
      <c r="A135" s="119"/>
      <c r="B135" s="120"/>
      <c r="C135" s="120"/>
      <c r="D135" s="120"/>
      <c r="E135" s="126" t="s">
        <v>166</v>
      </c>
      <c r="F135" s="126"/>
      <c r="G135" s="126"/>
      <c r="H135" s="126"/>
      <c r="I135" s="126"/>
      <c r="J135" s="126"/>
      <c r="K135" s="120"/>
      <c r="L135" s="126" t="s">
        <v>167</v>
      </c>
      <c r="M135" s="126"/>
      <c r="N135" s="126"/>
      <c r="O135" s="126"/>
      <c r="P135" s="126"/>
      <c r="Q135" s="126"/>
    </row>
    <row r="136" spans="1:17" x14ac:dyDescent="0.25">
      <c r="A136" s="119"/>
      <c r="B136" s="120"/>
      <c r="C136" s="120"/>
      <c r="D136" s="120"/>
      <c r="E136" s="126" t="s">
        <v>168</v>
      </c>
      <c r="F136" s="126"/>
      <c r="G136" s="126"/>
      <c r="H136" s="126"/>
      <c r="I136" s="126"/>
      <c r="J136" s="126"/>
      <c r="K136" s="120"/>
      <c r="L136" s="126" t="s">
        <v>169</v>
      </c>
      <c r="M136" s="126"/>
      <c r="N136" s="126"/>
      <c r="O136" s="126"/>
      <c r="P136" s="126"/>
      <c r="Q136" s="126"/>
    </row>
    <row r="137" spans="1:17" x14ac:dyDescent="0.25">
      <c r="A137" s="119"/>
      <c r="B137" s="120"/>
      <c r="C137" s="120"/>
      <c r="D137" s="120"/>
      <c r="E137" s="126" t="str">
        <f>L119</f>
        <v xml:space="preserve">старший лейтенант                             </v>
      </c>
      <c r="F137" s="126"/>
      <c r="G137" s="126"/>
      <c r="H137" s="126"/>
      <c r="I137" s="126"/>
      <c r="J137" s="126"/>
      <c r="K137" s="120"/>
      <c r="L137" s="126" t="str">
        <f>K4</f>
        <v xml:space="preserve">старший лейтенант                 </v>
      </c>
      <c r="M137" s="126"/>
      <c r="N137" s="126"/>
      <c r="O137" s="42"/>
      <c r="P137" s="126">
        <f>O4</f>
        <v>0</v>
      </c>
      <c r="Q137" s="126"/>
    </row>
    <row r="138" spans="1:17" x14ac:dyDescent="0.25">
      <c r="A138" s="120" t="s">
        <v>159</v>
      </c>
      <c r="B138" s="120"/>
      <c r="C138" s="120"/>
      <c r="D138" s="120"/>
      <c r="E138" s="126" t="s">
        <v>164</v>
      </c>
      <c r="F138" s="126"/>
      <c r="G138" s="126"/>
      <c r="H138" s="126"/>
      <c r="I138" s="126"/>
      <c r="J138" s="126"/>
      <c r="K138" s="120"/>
      <c r="L138" s="126" t="s">
        <v>165</v>
      </c>
      <c r="M138" s="126"/>
      <c r="N138" s="126"/>
      <c r="O138" s="126"/>
      <c r="P138" s="126"/>
      <c r="Q138" s="126"/>
    </row>
    <row r="139" spans="1:17" x14ac:dyDescent="0.25">
      <c r="A139" s="119"/>
      <c r="B139" s="120"/>
      <c r="C139" s="120"/>
      <c r="D139" s="120"/>
      <c r="E139" s="126" t="s">
        <v>166</v>
      </c>
      <c r="F139" s="126"/>
      <c r="G139" s="126"/>
      <c r="H139" s="126"/>
      <c r="I139" s="126"/>
      <c r="J139" s="126"/>
      <c r="K139" s="120"/>
      <c r="L139" s="126" t="s">
        <v>167</v>
      </c>
      <c r="M139" s="126"/>
      <c r="N139" s="126"/>
      <c r="O139" s="126"/>
      <c r="P139" s="126"/>
      <c r="Q139" s="126"/>
    </row>
    <row r="140" spans="1:17" x14ac:dyDescent="0.25">
      <c r="A140" s="119"/>
      <c r="B140" s="120"/>
      <c r="C140" s="120"/>
      <c r="D140" s="120"/>
      <c r="E140" s="126" t="s">
        <v>168</v>
      </c>
      <c r="F140" s="126"/>
      <c r="G140" s="126"/>
      <c r="H140" s="126"/>
      <c r="I140" s="126"/>
      <c r="J140" s="126"/>
      <c r="K140" s="120"/>
      <c r="L140" s="126" t="s">
        <v>169</v>
      </c>
      <c r="M140" s="126"/>
      <c r="N140" s="126"/>
      <c r="O140" s="126"/>
      <c r="P140" s="126"/>
      <c r="Q140" s="126"/>
    </row>
    <row r="141" spans="1:17" x14ac:dyDescent="0.25">
      <c r="A141" s="120"/>
      <c r="B141" s="120"/>
      <c r="C141" s="120"/>
      <c r="D141" s="120"/>
      <c r="E141" s="126" t="str">
        <f>L119</f>
        <v xml:space="preserve">старший лейтенант                             </v>
      </c>
      <c r="F141" s="126"/>
      <c r="G141" s="126"/>
      <c r="H141" s="126"/>
      <c r="I141" s="126"/>
      <c r="J141" s="126"/>
      <c r="K141" s="120"/>
      <c r="L141" s="126" t="str">
        <f>K4</f>
        <v xml:space="preserve">старший лейтенант                 </v>
      </c>
      <c r="M141" s="126"/>
      <c r="N141" s="126"/>
      <c r="O141" s="42"/>
      <c r="P141" s="126">
        <f>O4</f>
        <v>0</v>
      </c>
      <c r="Q141" s="126"/>
    </row>
    <row r="142" spans="1:17" x14ac:dyDescent="0.25">
      <c r="A142" s="120" t="s">
        <v>160</v>
      </c>
      <c r="B142" s="120"/>
      <c r="C142" s="120"/>
      <c r="D142" s="120"/>
      <c r="E142" s="126" t="s">
        <v>164</v>
      </c>
      <c r="F142" s="126"/>
      <c r="G142" s="126"/>
      <c r="H142" s="126"/>
      <c r="I142" s="126"/>
      <c r="J142" s="126"/>
      <c r="K142" s="120"/>
      <c r="L142" s="126" t="s">
        <v>165</v>
      </c>
      <c r="M142" s="126"/>
      <c r="N142" s="126"/>
      <c r="O142" s="126"/>
      <c r="P142" s="126"/>
      <c r="Q142" s="126"/>
    </row>
    <row r="143" spans="1:17" x14ac:dyDescent="0.25">
      <c r="A143" s="119"/>
      <c r="B143" s="120"/>
      <c r="C143" s="120"/>
      <c r="D143" s="120"/>
      <c r="E143" s="126" t="s">
        <v>166</v>
      </c>
      <c r="F143" s="126"/>
      <c r="G143" s="126"/>
      <c r="H143" s="126"/>
      <c r="I143" s="126"/>
      <c r="J143" s="126"/>
      <c r="K143" s="120"/>
      <c r="L143" s="126" t="s">
        <v>167</v>
      </c>
      <c r="M143" s="126"/>
      <c r="N143" s="126"/>
      <c r="O143" s="126"/>
      <c r="P143" s="126"/>
      <c r="Q143" s="126"/>
    </row>
    <row r="144" spans="1:17" x14ac:dyDescent="0.25">
      <c r="A144" s="119"/>
      <c r="B144" s="120"/>
      <c r="C144" s="120"/>
      <c r="D144" s="120"/>
      <c r="E144" s="126" t="s">
        <v>168</v>
      </c>
      <c r="F144" s="126"/>
      <c r="G144" s="126"/>
      <c r="H144" s="126"/>
      <c r="I144" s="126"/>
      <c r="J144" s="126"/>
      <c r="K144" s="120"/>
      <c r="L144" s="126" t="s">
        <v>169</v>
      </c>
      <c r="M144" s="126"/>
      <c r="N144" s="126"/>
      <c r="O144" s="126"/>
      <c r="P144" s="126"/>
      <c r="Q144" s="126"/>
    </row>
    <row r="145" spans="1:17" x14ac:dyDescent="0.25">
      <c r="A145" s="119"/>
      <c r="B145" s="120"/>
      <c r="C145" s="120"/>
      <c r="D145" s="120"/>
      <c r="E145" s="126" t="str">
        <f>L119</f>
        <v xml:space="preserve">старший лейтенант                             </v>
      </c>
      <c r="F145" s="126"/>
      <c r="G145" s="126"/>
      <c r="H145" s="126"/>
      <c r="I145" s="126"/>
      <c r="J145" s="126"/>
      <c r="K145" s="120"/>
      <c r="L145" s="126" t="str">
        <f>K4</f>
        <v xml:space="preserve">старший лейтенант                 </v>
      </c>
      <c r="M145" s="126"/>
      <c r="N145" s="126"/>
      <c r="O145" s="126"/>
      <c r="P145" s="126">
        <f>O4</f>
        <v>0</v>
      </c>
      <c r="Q145" s="126"/>
    </row>
    <row r="146" spans="1:17" x14ac:dyDescent="0.25">
      <c r="A146" s="120" t="s">
        <v>161</v>
      </c>
      <c r="B146" s="120"/>
      <c r="C146" s="120"/>
      <c r="D146" s="120"/>
      <c r="E146" s="126" t="s">
        <v>164</v>
      </c>
      <c r="F146" s="126"/>
      <c r="G146" s="126"/>
      <c r="H146" s="126"/>
      <c r="I146" s="126"/>
      <c r="J146" s="126"/>
      <c r="K146" s="120"/>
      <c r="L146" s="126" t="s">
        <v>165</v>
      </c>
      <c r="M146" s="126"/>
      <c r="N146" s="126"/>
      <c r="O146" s="126"/>
      <c r="P146" s="126"/>
      <c r="Q146" s="126"/>
    </row>
    <row r="147" spans="1:17" x14ac:dyDescent="0.25">
      <c r="A147" s="119"/>
      <c r="B147" s="120"/>
      <c r="C147" s="120"/>
      <c r="D147" s="120"/>
      <c r="E147" s="126" t="s">
        <v>166</v>
      </c>
      <c r="F147" s="126"/>
      <c r="G147" s="126"/>
      <c r="H147" s="126"/>
      <c r="I147" s="126"/>
      <c r="J147" s="126"/>
      <c r="K147" s="120"/>
      <c r="L147" s="126" t="s">
        <v>167</v>
      </c>
      <c r="M147" s="126"/>
      <c r="N147" s="126"/>
      <c r="O147" s="126"/>
      <c r="P147" s="126"/>
      <c r="Q147" s="126"/>
    </row>
    <row r="148" spans="1:17" x14ac:dyDescent="0.25">
      <c r="A148" s="119"/>
      <c r="B148" s="120"/>
      <c r="C148" s="120"/>
      <c r="D148" s="120"/>
      <c r="E148" s="126" t="s">
        <v>168</v>
      </c>
      <c r="F148" s="126"/>
      <c r="G148" s="126"/>
      <c r="H148" s="126"/>
      <c r="I148" s="126"/>
      <c r="J148" s="126"/>
      <c r="K148" s="120"/>
      <c r="L148" s="126" t="s">
        <v>169</v>
      </c>
      <c r="M148" s="126"/>
      <c r="N148" s="126"/>
      <c r="O148" s="126"/>
      <c r="P148" s="126"/>
      <c r="Q148" s="126"/>
    </row>
    <row r="149" spans="1:17" x14ac:dyDescent="0.25">
      <c r="A149" s="119"/>
      <c r="B149" s="120"/>
      <c r="C149" s="120"/>
      <c r="D149" s="120"/>
      <c r="E149" s="126" t="str">
        <f>L119</f>
        <v xml:space="preserve">старший лейтенант                             </v>
      </c>
      <c r="F149" s="126"/>
      <c r="G149" s="126"/>
      <c r="H149" s="126"/>
      <c r="I149" s="126"/>
      <c r="J149" s="126"/>
      <c r="K149" s="120"/>
      <c r="L149" s="126" t="str">
        <f>K4</f>
        <v xml:space="preserve">старший лейтенант                 </v>
      </c>
      <c r="M149" s="126"/>
      <c r="N149" s="126"/>
      <c r="O149" s="126"/>
      <c r="P149" s="126">
        <f>O4</f>
        <v>0</v>
      </c>
      <c r="Q149" s="126"/>
    </row>
  </sheetData>
  <autoFilter ref="P1:P149"/>
  <mergeCells count="134">
    <mergeCell ref="B14:F14"/>
    <mergeCell ref="G14:J14"/>
    <mergeCell ref="K14:M14"/>
    <mergeCell ref="N14:P14"/>
    <mergeCell ref="B15:F15"/>
    <mergeCell ref="G15:J15"/>
    <mergeCell ref="K15:M15"/>
    <mergeCell ref="N15:P15"/>
    <mergeCell ref="K2:O2"/>
    <mergeCell ref="A7:Q7"/>
    <mergeCell ref="A9:Q9"/>
    <mergeCell ref="A10:Q10"/>
    <mergeCell ref="A12:Q12"/>
    <mergeCell ref="B13:F13"/>
    <mergeCell ref="G13:J13"/>
    <mergeCell ref="K13:M13"/>
    <mergeCell ref="N13:P13"/>
    <mergeCell ref="A19:A21"/>
    <mergeCell ref="B19:G21"/>
    <mergeCell ref="H19:Q19"/>
    <mergeCell ref="H20:I20"/>
    <mergeCell ref="J20:K20"/>
    <mergeCell ref="L20:M20"/>
    <mergeCell ref="N20:O20"/>
    <mergeCell ref="P20:Q20"/>
    <mergeCell ref="T15:W15"/>
    <mergeCell ref="B16:F16"/>
    <mergeCell ref="G16:J16"/>
    <mergeCell ref="K16:M16"/>
    <mergeCell ref="N16:P16"/>
    <mergeCell ref="B17:F17"/>
    <mergeCell ref="G17:J17"/>
    <mergeCell ref="K17:M17"/>
    <mergeCell ref="N17:P17"/>
    <mergeCell ref="B28:G28"/>
    <mergeCell ref="T28:T34"/>
    <mergeCell ref="B29:G29"/>
    <mergeCell ref="B30:G30"/>
    <mergeCell ref="B31:G31"/>
    <mergeCell ref="B32:G32"/>
    <mergeCell ref="B33:G33"/>
    <mergeCell ref="B34:G34"/>
    <mergeCell ref="B22:G22"/>
    <mergeCell ref="B23:G23"/>
    <mergeCell ref="B24:G24"/>
    <mergeCell ref="B25:G25"/>
    <mergeCell ref="B26:G26"/>
    <mergeCell ref="B27:G27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77:G77"/>
    <mergeCell ref="B78:G78"/>
    <mergeCell ref="B79:G79"/>
    <mergeCell ref="B80:G80"/>
    <mergeCell ref="B81:G81"/>
    <mergeCell ref="B82:G82"/>
    <mergeCell ref="B71:G71"/>
    <mergeCell ref="B72:G72"/>
    <mergeCell ref="B73:G73"/>
    <mergeCell ref="B74:G74"/>
    <mergeCell ref="B75:G75"/>
    <mergeCell ref="B76:G76"/>
    <mergeCell ref="B89:G89"/>
    <mergeCell ref="B90:G90"/>
    <mergeCell ref="B91:G91"/>
    <mergeCell ref="B92:G92"/>
    <mergeCell ref="B93:G93"/>
    <mergeCell ref="B94:G94"/>
    <mergeCell ref="B83:G83"/>
    <mergeCell ref="B84:G84"/>
    <mergeCell ref="B85:G85"/>
    <mergeCell ref="B86:G86"/>
    <mergeCell ref="B87:G87"/>
    <mergeCell ref="B88:G88"/>
    <mergeCell ref="B101:G101"/>
    <mergeCell ref="B102:G102"/>
    <mergeCell ref="B103:G103"/>
    <mergeCell ref="B104:G104"/>
    <mergeCell ref="B105:G105"/>
    <mergeCell ref="B108:G108"/>
    <mergeCell ref="B95:G95"/>
    <mergeCell ref="B96:G96"/>
    <mergeCell ref="B97:G97"/>
    <mergeCell ref="B98:G98"/>
    <mergeCell ref="B99:G99"/>
    <mergeCell ref="B100:G100"/>
    <mergeCell ref="B117:G117"/>
    <mergeCell ref="K123:Q123"/>
    <mergeCell ref="A132:I133"/>
    <mergeCell ref="L132:Q133"/>
    <mergeCell ref="B106:G106"/>
    <mergeCell ref="B107:G107"/>
    <mergeCell ref="B111:G111"/>
    <mergeCell ref="B112:G112"/>
    <mergeCell ref="B109:G109"/>
    <mergeCell ref="B110:G110"/>
    <mergeCell ref="B113:G113"/>
    <mergeCell ref="B114:G114"/>
    <mergeCell ref="B115:G115"/>
    <mergeCell ref="B116:G116"/>
  </mergeCells>
  <pageMargins left="0.7" right="0.7" top="0.75" bottom="0.75" header="0.3" footer="0.3"/>
  <pageSetup paperSize="9" scale="78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Движение</vt:lpstr>
      <vt:lpstr>Приход</vt:lpstr>
      <vt:lpstr>Расход</vt:lpstr>
      <vt:lpstr>1</vt:lpstr>
      <vt:lpstr>'1'!Область_печати</vt:lpstr>
      <vt:lpstr>Приход!Область_печати</vt:lpstr>
      <vt:lpstr>Расход!Область_печати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2015-02-16T17:23:17Z</dcterms:modified>
</cp:coreProperties>
</file>