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4000" windowHeight="9735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E2" i="1" l="1"/>
  <c r="D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E3" i="1" l="1"/>
  <c r="D4" i="1"/>
  <c r="E4" i="1" l="1"/>
  <c r="D5" i="1"/>
  <c r="E5" i="1" l="1"/>
  <c r="D6" i="1"/>
  <c r="E6" i="1" l="1"/>
  <c r="D7" i="1"/>
  <c r="D8" i="1" l="1"/>
  <c r="E7" i="1"/>
  <c r="D9" i="1" l="1"/>
  <c r="E8" i="1"/>
  <c r="D10" i="1" l="1"/>
  <c r="E9" i="1"/>
  <c r="E10" i="1" l="1"/>
  <c r="D11" i="1"/>
  <c r="D12" i="1" l="1"/>
  <c r="E11" i="1"/>
  <c r="D13" i="1" l="1"/>
  <c r="E12" i="1"/>
  <c r="D14" i="1" l="1"/>
  <c r="E13" i="1"/>
  <c r="E14" i="1" l="1"/>
</calcChain>
</file>

<file path=xl/sharedStrings.xml><?xml version="1.0" encoding="utf-8"?>
<sst xmlns="http://schemas.openxmlformats.org/spreadsheetml/2006/main" count="18" uniqueCount="18">
  <si>
    <t>Месяц</t>
  </si>
  <si>
    <t>НДФЛ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</si>
  <si>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</si>
  <si>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</si>
  <si>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</si>
  <si>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</si>
  <si>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</si>
  <si>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</si>
  <si>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</si>
  <si>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</si>
  <si>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</si>
  <si>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</si>
  <si>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</si>
  <si>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</si>
  <si>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Столбец1</t>
  </si>
  <si>
    <t>ПФР</t>
  </si>
  <si>
    <t>база ПФР</t>
  </si>
  <si>
    <t>З/п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</si>
</sst>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44" fontId="0" fillId="2" borderId="0" xfId="0" applyNumberFormat="1" applyFill="1"/>
  </cellXfs>
  <cellStyles count="1">
    <cellStyle name="Обычный" xfId="0" builtinId="0"/>
  </cellStyles>
  <dxfs count="5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4" totalsRowShown="0">
  <autoFilter ref="A1:F14"/>
  <tableColumns count="6">
    <tableColumn id="1" name="Месяц"/>
    <tableColumn id="2" name="З/п (руб)" dataDxfId="4"/>
    <tableColumn id="3" name="НДФЛ" dataDxfId="3">
      <calculatedColumnFormula>Таблица1[[#This Row],[З/п (руб)]]*13%</calculatedColumnFormula>
    </tableColumn>
    <tableColumn id="4" name="база ПФР" dataDxfId="2"/>
    <tableColumn id="5" name="ПФР" dataDxfId="1">
      <calculatedColumnFormula>IF(Таблица1[[#This Row],[база ПФР]]&lt;=711000,Таблица1[[#This Row],[З/п (руб)]]*22%,Таблица1[[#This Row],[З/п (руб)]]*10%)</calculatedColumnFormula>
    </tableColumn>
    <tableColumn id="12" name="Столбец1" dataDxfId="0">
      <calculatedColumnFormula>MIN(Таблица1[[#This Row],[база ПФР]]-MIN(Таблица1[[#This Row],[база ПФР]],711000),Таблица1[[#This Row],[З/п (руб)]])*10%+IF(Таблица1[[#This Row],[база ПФР]]&lt;711000,B2,MAX(711000-Таблица1[[#This Row],[база ПФР]]+Таблица1[[#This Row],[З/п (руб)]],))*22%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4"/>
  <sheetViews>
    <sheetView tabSelected="1" workbookViewId="0">
      <selection activeCell="F3" sqref="F3"/>
    </sheetView>
  </sheetViews>
  <sheetFormatPr defaultRowHeight="15" x14ac:dyDescent="0.25"/>
  <cols>
    <col min="1" max="1" width="9.5703125" bestFit="1" customWidth="1"/>
    <col min="2" max="2" width="14.28515625" style="1" customWidth="1"/>
    <col min="3" max="3" width="12.140625" style="1" bestFit="1" customWidth="1"/>
    <col min="4" max="4" width="14.7109375" style="1" bestFit="1" customWidth="1"/>
    <col min="5" max="5" width="11.85546875" style="1" customWidth="1"/>
    <col min="6" max="6" width="15.7109375" customWidth="1"/>
  </cols>
  <sheetData>
    <row r="1" spans="1:6" x14ac:dyDescent="0.25">
      <c r="A1" t="s">
        <v>0</v>
      </c>
      <c r="B1" s="1" t="s">
        <v>17</v>
      </c>
      <c r="C1" s="1" t="s">
        <v>1</v>
      </c>
      <c r="D1" s="1" t="s">
        <v>16</v>
      </c>
      <c r="E1" s="1" t="s">
        <v>15</v>
      </c>
      <c r="F1" t="s">
        <v>14</v>
      </c>
    </row>
    <row r="2" spans="1:6" x14ac:dyDescent="0.25">
      <c r="B2" s="1">
        <v>0</v>
      </c>
      <c r="C2" s="1">
        <f>Таблица1[[#This Row],[З/п (руб)]]*13%</f>
        <v>0</v>
      </c>
      <c r="D2" s="1">
        <v>0</v>
      </c>
      <c r="E2" s="1">
        <f>IF(Таблица1[[#This Row],[база ПФР]]&lt;=711000,Таблица1[[#This Row],[З/п (руб)]]*22%,Таблица1[[#This Row],[З/п (руб)]]*10%)</f>
        <v>0</v>
      </c>
      <c r="F2" s="1">
        <f>MIN(Таблица1[[#This Row],[база ПФР]]-MIN(Таблица1[[#This Row],[база ПФР]],711000),Таблица1[[#This Row],[З/п (руб)]])*10%+IF(Таблица1[[#This Row],[база ПФР]]&lt;711000,B2,MAX(711000-Таблица1[[#This Row],[база ПФР]]+Таблица1[[#This Row],[З/п (руб)]],))*22%</f>
        <v>0</v>
      </c>
    </row>
    <row r="3" spans="1:6" x14ac:dyDescent="0.25">
      <c r="A3" t="s">
        <v>2</v>
      </c>
      <c r="B3" s="1">
        <v>100000</v>
      </c>
      <c r="C3" s="1">
        <f>Таблица1[[#This Row],[З/п (руб)]]*13%</f>
        <v>13000</v>
      </c>
      <c r="D3" s="1">
        <f>Таблица1[[#This Row],[З/п (руб)]]+D2</f>
        <v>100000</v>
      </c>
      <c r="E3" s="1">
        <f>IF(Таблица1[[#This Row],[база ПФР]]&lt;=711000,Таблица1[[#This Row],[З/п (руб)]]*22%,Таблица1[[#This Row],[З/п (руб)]]*10%)</f>
        <v>22000</v>
      </c>
      <c r="F3" s="1">
        <f>MIN(Таблица1[[#This Row],[база ПФР]]-MIN(Таблица1[[#This Row],[база ПФР]],711000),Таблица1[[#This Row],[З/п (руб)]])*10%+IF(Таблица1[[#This Row],[база ПФР]]&lt;711000,B3,MAX(711000-Таблица1[[#This Row],[база ПФР]]+Таблица1[[#This Row],[З/п (руб)]],))*22%</f>
        <v>22000</v>
      </c>
    </row>
    <row r="4" spans="1:6" x14ac:dyDescent="0.25">
      <c r="A4" t="s">
        <v>3</v>
      </c>
      <c r="B4" s="1">
        <v>100001</v>
      </c>
      <c r="C4" s="1">
        <f>Таблица1[[#This Row],[З/п (руб)]]*13%</f>
        <v>13000.130000000001</v>
      </c>
      <c r="D4" s="1">
        <f>Таблица1[[#This Row],[З/п (руб)]]+D3</f>
        <v>200001</v>
      </c>
      <c r="E4" s="1">
        <f>IF(Таблица1[[#This Row],[база ПФР]]&lt;=711000,Таблица1[[#This Row],[З/п (руб)]]*22%,Таблица1[[#This Row],[З/п (руб)]]*10%)</f>
        <v>22000.22</v>
      </c>
      <c r="F4" s="1">
        <f>MIN(Таблица1[[#This Row],[база ПФР]]-MIN(Таблица1[[#This Row],[база ПФР]],711000),Таблица1[[#This Row],[З/п (руб)]])*10%+IF(Таблица1[[#This Row],[база ПФР]]&lt;711000,B4,MAX(711000-Таблица1[[#This Row],[база ПФР]]+Таблица1[[#This Row],[З/п (руб)]],))*22%</f>
        <v>22000.22</v>
      </c>
    </row>
    <row r="5" spans="1:6" x14ac:dyDescent="0.25">
      <c r="A5" t="s">
        <v>4</v>
      </c>
      <c r="B5" s="1">
        <v>100002</v>
      </c>
      <c r="C5" s="1">
        <f>Таблица1[[#This Row],[З/п (руб)]]*13%</f>
        <v>13000.26</v>
      </c>
      <c r="D5" s="1">
        <f>Таблица1[[#This Row],[З/п (руб)]]+D4</f>
        <v>300003</v>
      </c>
      <c r="E5" s="1">
        <f>IF(Таблица1[[#This Row],[база ПФР]]&lt;=711000,Таблица1[[#This Row],[З/п (руб)]]*22%,Таблица1[[#This Row],[З/п (руб)]]*10%)</f>
        <v>22000.44</v>
      </c>
      <c r="F5" s="1">
        <f>MIN(Таблица1[[#This Row],[база ПФР]]-MIN(Таблица1[[#This Row],[база ПФР]],711000),Таблица1[[#This Row],[З/п (руб)]])*10%+IF(Таблица1[[#This Row],[база ПФР]]&lt;711000,B5,MAX(711000-Таблица1[[#This Row],[база ПФР]]+Таблица1[[#This Row],[З/п (руб)]],))*22%</f>
        <v>22000.44</v>
      </c>
    </row>
    <row r="6" spans="1:6" x14ac:dyDescent="0.25">
      <c r="A6" t="s">
        <v>5</v>
      </c>
      <c r="B6" s="1">
        <v>100003</v>
      </c>
      <c r="C6" s="1">
        <f>Таблица1[[#This Row],[З/п (руб)]]*13%</f>
        <v>13000.390000000001</v>
      </c>
      <c r="D6" s="1">
        <f>Таблица1[[#This Row],[З/п (руб)]]+D5</f>
        <v>400006</v>
      </c>
      <c r="E6" s="1">
        <f>IF(Таблица1[[#This Row],[база ПФР]]&lt;=711000,Таблица1[[#This Row],[З/п (руб)]]*22%,Таблица1[[#This Row],[З/п (руб)]]*10%)</f>
        <v>22000.66</v>
      </c>
      <c r="F6" s="1">
        <f>MIN(Таблица1[[#This Row],[база ПФР]]-MIN(Таблица1[[#This Row],[база ПФР]],711000),Таблица1[[#This Row],[З/п (руб)]])*10%+IF(Таблица1[[#This Row],[база ПФР]]&lt;711000,B6,MAX(711000-Таблица1[[#This Row],[база ПФР]]+Таблица1[[#This Row],[З/п (руб)]],))*22%</f>
        <v>22000.66</v>
      </c>
    </row>
    <row r="7" spans="1:6" x14ac:dyDescent="0.25">
      <c r="A7" t="s">
        <v>6</v>
      </c>
      <c r="B7" s="1">
        <v>100004</v>
      </c>
      <c r="C7" s="1">
        <f>Таблица1[[#This Row],[З/п (руб)]]*13%</f>
        <v>13000.52</v>
      </c>
      <c r="D7" s="1">
        <f>Таблица1[[#This Row],[З/п (руб)]]+D6</f>
        <v>500010</v>
      </c>
      <c r="E7" s="1">
        <f>IF(Таблица1[[#This Row],[база ПФР]]&lt;=711000,Таблица1[[#This Row],[З/п (руб)]]*22%,Таблица1[[#This Row],[З/п (руб)]]*10%)</f>
        <v>22000.880000000001</v>
      </c>
      <c r="F7" s="1">
        <f>MIN(Таблица1[[#This Row],[база ПФР]]-MIN(Таблица1[[#This Row],[база ПФР]],711000),Таблица1[[#This Row],[З/п (руб)]])*10%+IF(Таблица1[[#This Row],[база ПФР]]&lt;711000,B7,MAX(711000-Таблица1[[#This Row],[база ПФР]]+Таблица1[[#This Row],[З/п (руб)]],))*22%</f>
        <v>22000.880000000001</v>
      </c>
    </row>
    <row r="8" spans="1:6" x14ac:dyDescent="0.25">
      <c r="A8" t="s">
        <v>7</v>
      </c>
      <c r="B8" s="1">
        <v>100005</v>
      </c>
      <c r="C8" s="1">
        <f>Таблица1[[#This Row],[З/п (руб)]]*13%</f>
        <v>13000.65</v>
      </c>
      <c r="D8" s="1">
        <f>Таблица1[[#This Row],[З/п (руб)]]+D7</f>
        <v>600015</v>
      </c>
      <c r="E8" s="1">
        <f>IF(Таблица1[[#This Row],[база ПФР]]&lt;=711000,Таблица1[[#This Row],[З/п (руб)]]*22%,Таблица1[[#This Row],[З/п (руб)]]*10%)</f>
        <v>22001.1</v>
      </c>
      <c r="F8" s="1">
        <f>MIN(Таблица1[[#This Row],[база ПФР]]-MIN(Таблица1[[#This Row],[база ПФР]],711000),Таблица1[[#This Row],[З/п (руб)]])*10%+IF(Таблица1[[#This Row],[база ПФР]]&lt;711000,B8,MAX(711000-Таблица1[[#This Row],[база ПФР]]+Таблица1[[#This Row],[З/п (руб)]],))*22%</f>
        <v>22001.1</v>
      </c>
    </row>
    <row r="9" spans="1:6" x14ac:dyDescent="0.25">
      <c r="A9" t="s">
        <v>8</v>
      </c>
      <c r="B9" s="1">
        <v>100006</v>
      </c>
      <c r="C9" s="1">
        <f>Таблица1[[#This Row],[З/п (руб)]]*13%</f>
        <v>13000.78</v>
      </c>
      <c r="D9" s="1">
        <f>Таблица1[[#This Row],[З/п (руб)]]+D8</f>
        <v>700021</v>
      </c>
      <c r="E9" s="1">
        <f>IF(Таблица1[[#This Row],[база ПФР]]&lt;=711000,Таблица1[[#This Row],[З/п (руб)]]*22%,Таблица1[[#This Row],[З/п (руб)]]*10%)</f>
        <v>22001.32</v>
      </c>
      <c r="F9" s="1">
        <f>MIN(Таблица1[[#This Row],[база ПФР]]-MIN(Таблица1[[#This Row],[база ПФР]],711000),Таблица1[[#This Row],[З/п (руб)]])*10%+IF(Таблица1[[#This Row],[база ПФР]]&lt;711000,B9,MAX(711000-Таблица1[[#This Row],[база ПФР]]+Таблица1[[#This Row],[З/п (руб)]],))*22%</f>
        <v>22001.32</v>
      </c>
    </row>
    <row r="10" spans="1:6" x14ac:dyDescent="0.25">
      <c r="A10" t="s">
        <v>9</v>
      </c>
      <c r="B10" s="2">
        <v>100007</v>
      </c>
      <c r="C10" s="1">
        <f>Таблица1[[#This Row],[З/п (руб)]]*13%</f>
        <v>13000.91</v>
      </c>
      <c r="D10" s="1">
        <f>Таблица1[[#This Row],[З/п (руб)]]+D9</f>
        <v>800028</v>
      </c>
      <c r="E10" s="2">
        <f>IF(Таблица1[[#This Row],[база ПФР]]&lt;=711000,Таблица1[[#This Row],[З/п (руб)]]*22%,Таблица1[[#This Row],[З/п (руб)]]*10%)</f>
        <v>10000.700000000001</v>
      </c>
      <c r="F10" s="1">
        <f>MIN(Таблица1[[#This Row],[база ПФР]]-MIN(Таблица1[[#This Row],[база ПФР]],711000),Таблица1[[#This Row],[З/п (руб)]])*10%+IF(Таблица1[[#This Row],[база ПФР]]&lt;711000,B10,MAX(711000-Таблица1[[#This Row],[база ПФР]]+Таблица1[[#This Row],[З/п (руб)]],))*22%</f>
        <v>11318.18</v>
      </c>
    </row>
    <row r="11" spans="1:6" x14ac:dyDescent="0.25">
      <c r="A11" t="s">
        <v>10</v>
      </c>
      <c r="B11" s="1">
        <v>100008</v>
      </c>
      <c r="C11" s="1">
        <f>Таблица1[[#This Row],[З/п (руб)]]*13%</f>
        <v>13001.04</v>
      </c>
      <c r="D11" s="1">
        <f>Таблица1[[#This Row],[З/п (руб)]]+D10</f>
        <v>900036</v>
      </c>
      <c r="E11" s="1">
        <f>IF(Таблица1[[#This Row],[база ПФР]]&lt;=711000,Таблица1[[#This Row],[З/п (руб)]]*22%,Таблица1[[#This Row],[З/п (руб)]]*10%)</f>
        <v>10000.800000000001</v>
      </c>
      <c r="F11" s="1">
        <f>MIN(Таблица1[[#This Row],[база ПФР]]-MIN(Таблица1[[#This Row],[база ПФР]],711000),Таблица1[[#This Row],[З/п (руб)]])*10%+IF(Таблица1[[#This Row],[база ПФР]]&lt;711000,B11,MAX(711000-Таблица1[[#This Row],[база ПФР]]+Таблица1[[#This Row],[З/п (руб)]],))*22%</f>
        <v>10000.800000000001</v>
      </c>
    </row>
    <row r="12" spans="1:6" x14ac:dyDescent="0.25">
      <c r="A12" t="s">
        <v>11</v>
      </c>
      <c r="B12" s="1">
        <v>100009</v>
      </c>
      <c r="C12" s="1">
        <f>Таблица1[[#This Row],[З/п (руб)]]*13%</f>
        <v>13001.17</v>
      </c>
      <c r="D12" s="1">
        <f>Таблица1[[#This Row],[З/п (руб)]]+D11</f>
        <v>1000045</v>
      </c>
      <c r="E12" s="1">
        <f>IF(Таблица1[[#This Row],[база ПФР]]&lt;=711000,Таблица1[[#This Row],[З/п (руб)]]*22%,Таблица1[[#This Row],[З/п (руб)]]*10%)</f>
        <v>10000.900000000001</v>
      </c>
      <c r="F12" s="1">
        <f>MIN(Таблица1[[#This Row],[база ПФР]]-MIN(Таблица1[[#This Row],[база ПФР]],711000),Таблица1[[#This Row],[З/п (руб)]])*10%+IF(Таблица1[[#This Row],[база ПФР]]&lt;711000,B12,MAX(711000-Таблица1[[#This Row],[база ПФР]]+Таблица1[[#This Row],[З/п (руб)]],))*22%</f>
        <v>10000.900000000001</v>
      </c>
    </row>
    <row r="13" spans="1:6" x14ac:dyDescent="0.25">
      <c r="A13" t="s">
        <v>12</v>
      </c>
      <c r="B13" s="1">
        <v>100010</v>
      </c>
      <c r="C13" s="1">
        <f>Таблица1[[#This Row],[З/п (руб)]]*13%</f>
        <v>13001.300000000001</v>
      </c>
      <c r="D13" s="1">
        <f>Таблица1[[#This Row],[З/п (руб)]]+D12</f>
        <v>1100055</v>
      </c>
      <c r="E13" s="1">
        <f>IF(Таблица1[[#This Row],[база ПФР]]&lt;=711000,Таблица1[[#This Row],[З/п (руб)]]*22%,Таблица1[[#This Row],[З/п (руб)]]*10%)</f>
        <v>10001</v>
      </c>
      <c r="F13" s="1">
        <f>MIN(Таблица1[[#This Row],[база ПФР]]-MIN(Таблица1[[#This Row],[база ПФР]],711000),Таблица1[[#This Row],[З/п (руб)]])*10%+IF(Таблица1[[#This Row],[база ПФР]]&lt;711000,B13,MAX(711000-Таблица1[[#This Row],[база ПФР]]+Таблица1[[#This Row],[З/п (руб)]],))*22%</f>
        <v>10001</v>
      </c>
    </row>
    <row r="14" spans="1:6" x14ac:dyDescent="0.25">
      <c r="A14" t="s">
        <v>13</v>
      </c>
      <c r="B14" s="1">
        <v>100011</v>
      </c>
      <c r="C14" s="1">
        <f>Таблица1[[#This Row],[З/п (руб)]]*13%</f>
        <v>13001.43</v>
      </c>
      <c r="D14" s="1">
        <f>Таблица1[[#This Row],[З/п (руб)]]+D13</f>
        <v>1200066</v>
      </c>
      <c r="E14" s="1">
        <f>IF(Таблица1[[#This Row],[база ПФР]]&lt;=711000,Таблица1[[#This Row],[З/п (руб)]]*22%,Таблица1[[#This Row],[З/п (руб)]]*10%)</f>
        <v>10001.1</v>
      </c>
      <c r="F14" s="1">
        <f>MIN(Таблица1[[#This Row],[база ПФР]]-MIN(Таблица1[[#This Row],[база ПФР]],711000),Таблица1[[#This Row],[З/п (руб)]])*10%+IF(Таблица1[[#This Row],[база ПФР]]&lt;711000,B14,MAX(711000-Таблица1[[#This Row],[база ПФР]]+Таблица1[[#This Row],[З/п (руб)]],))*22%</f>
        <v>10001.1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Краинский</dc:creator>
  <cp:lastModifiedBy>_Boroda_</cp:lastModifiedBy>
  <dcterms:created xsi:type="dcterms:W3CDTF">2015-02-20T08:57:33Z</dcterms:created>
  <dcterms:modified xsi:type="dcterms:W3CDTF">2015-02-20T10:37:20Z</dcterms:modified>
</cp:coreProperties>
</file>