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Лист1!$A$1:$L$10</definedName>
  </definedNames>
  <calcPr calcId="145621" refMode="R1C1"/>
</workbook>
</file>

<file path=xl/calcChain.xml><?xml version="1.0" encoding="utf-8"?>
<calcChain xmlns="http://schemas.openxmlformats.org/spreadsheetml/2006/main">
  <c r="I11" i="1" l="1"/>
  <c r="L10" i="1"/>
  <c r="K10" i="1" s="1"/>
  <c r="G10" i="1"/>
  <c r="F10" i="1"/>
  <c r="H10" i="1" s="1"/>
  <c r="L9" i="1"/>
  <c r="K9" i="1" s="1"/>
  <c r="G9" i="1"/>
  <c r="F9" i="1"/>
  <c r="H9" i="1" s="1"/>
  <c r="L8" i="1"/>
  <c r="G8" i="1"/>
  <c r="F8" i="1"/>
  <c r="D8" i="1"/>
  <c r="L7" i="1"/>
  <c r="K7" i="1" s="1"/>
  <c r="G7" i="1"/>
  <c r="F7" i="1"/>
  <c r="H7" i="1" s="1"/>
  <c r="L6" i="1"/>
  <c r="K6" i="1" s="1"/>
  <c r="G6" i="1"/>
  <c r="F6" i="1"/>
  <c r="H6" i="1" s="1"/>
  <c r="L5" i="1"/>
  <c r="K5" i="1" s="1"/>
  <c r="G5" i="1"/>
  <c r="F5" i="1"/>
  <c r="H5" i="1" s="1"/>
  <c r="L4" i="1"/>
  <c r="K4" i="1" s="1"/>
  <c r="G4" i="1"/>
  <c r="F4" i="1"/>
  <c r="H4" i="1" s="1"/>
  <c r="L3" i="1"/>
  <c r="G3" i="1"/>
  <c r="F3" i="1"/>
  <c r="D3" i="1"/>
  <c r="H3" i="1" s="1"/>
  <c r="L2" i="1"/>
  <c r="K2" i="1" s="1"/>
  <c r="G2" i="1"/>
  <c r="F2" i="1"/>
  <c r="H2" i="1" s="1"/>
  <c r="H8" i="1" l="1"/>
  <c r="K3" i="1"/>
  <c r="K8" i="1"/>
</calcChain>
</file>

<file path=xl/sharedStrings.xml><?xml version="1.0" encoding="utf-8"?>
<sst xmlns="http://schemas.openxmlformats.org/spreadsheetml/2006/main" count="25" uniqueCount="19">
  <si>
    <t>1.10.7</t>
  </si>
  <si>
    <t>м</t>
  </si>
  <si>
    <t>Погрузка разгрузка</t>
  </si>
  <si>
    <t>т</t>
  </si>
  <si>
    <t>Уплотнение грунта</t>
  </si>
  <si>
    <t>м2</t>
  </si>
  <si>
    <t>Укладка геотекстиля</t>
  </si>
  <si>
    <t>м3</t>
  </si>
  <si>
    <t>1.10.8</t>
  </si>
  <si>
    <t>Устройство земляного вала</t>
  </si>
  <si>
    <t>Погрузка</t>
  </si>
  <si>
    <t>Устройство лотка</t>
  </si>
  <si>
    <t>Перевозка</t>
  </si>
  <si>
    <t>Обвалование емкостей</t>
  </si>
  <si>
    <t>№</t>
  </si>
  <si>
    <t>Работы</t>
  </si>
  <si>
    <t>ед. изм</t>
  </si>
  <si>
    <t>кол-во</t>
  </si>
  <si>
    <t>Получить сумму по фильтру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</si>
</sst>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11</xdr:row>
      <xdr:rowOff>0</xdr:rowOff>
    </xdr:from>
    <xdr:to>
      <xdr:col>8</xdr:col>
      <xdr:colOff>561975</xdr:colOff>
      <xdr:row>12</xdr:row>
      <xdr:rowOff>171450</xdr:rowOff>
    </xdr:to>
    <xdr:cxnSp macro="">
      <xdr:nvCxnSpPr>
        <xdr:cNvPr id="3" name="Прямая со стрелкой 2"/>
        <xdr:cNvCxnSpPr/>
      </xdr:nvCxnSpPr>
      <xdr:spPr>
        <a:xfrm flipV="1">
          <a:off x="9534525" y="581025"/>
          <a:ext cx="9525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4"/>
  <sheetViews>
    <sheetView tabSelected="1" workbookViewId="0">
      <selection activeCell="I19" sqref="I19"/>
    </sheetView>
  </sheetViews>
  <sheetFormatPr defaultRowHeight="15" x14ac:dyDescent="0.25"/>
  <cols>
    <col min="1" max="1" width="7.7109375" customWidth="1"/>
    <col min="2" max="2" width="74.5703125" customWidth="1"/>
    <col min="3" max="3" width="8" customWidth="1"/>
    <col min="4" max="4" width="9" customWidth="1"/>
    <col min="5" max="5" width="6.140625" customWidth="1"/>
    <col min="6" max="6" width="9.7109375" customWidth="1"/>
    <col min="7" max="7" width="11.5703125" customWidth="1"/>
    <col min="8" max="8" width="8" customWidth="1"/>
    <col min="9" max="9" width="13" customWidth="1"/>
    <col min="10" max="10" width="13.140625" customWidth="1"/>
    <col min="11" max="12" width="14.85546875" customWidth="1"/>
  </cols>
  <sheetData>
    <row r="1" spans="1:12" x14ac:dyDescent="0.25">
      <c r="A1" t="s">
        <v>14</v>
      </c>
      <c r="B1" t="s">
        <v>15</v>
      </c>
      <c r="C1" t="s">
        <v>16</v>
      </c>
      <c r="D1" t="s">
        <v>17</v>
      </c>
    </row>
    <row r="2" spans="1:12" ht="15.75" x14ac:dyDescent="0.25">
      <c r="A2" s="1" t="s">
        <v>0</v>
      </c>
      <c r="B2" s="2" t="s">
        <v>11</v>
      </c>
      <c r="C2" s="3" t="s">
        <v>1</v>
      </c>
      <c r="D2" s="4">
        <v>217</v>
      </c>
      <c r="E2" s="4"/>
      <c r="F2" s="5">
        <f t="shared" ref="F2:F10" si="0">SUM(N2:CY2)</f>
        <v>0</v>
      </c>
      <c r="G2" s="5">
        <f t="shared" ref="G2:G10" si="1">SUM(N2:AR2)</f>
        <v>0</v>
      </c>
      <c r="H2" s="5">
        <f t="shared" ref="H2:H10" si="2">D2-F2</f>
        <v>217</v>
      </c>
      <c r="I2" s="6">
        <v>1149.22</v>
      </c>
      <c r="J2" s="7">
        <v>51.81</v>
      </c>
      <c r="K2" s="8">
        <f t="shared" ref="K2:K10" si="3">L2/D2</f>
        <v>5.5347004608294927</v>
      </c>
      <c r="L2" s="6">
        <f t="shared" ref="L2:L10" si="4">I2+J2</f>
        <v>1201.03</v>
      </c>
    </row>
    <row r="3" spans="1:12" ht="15.75" hidden="1" x14ac:dyDescent="0.25">
      <c r="A3" s="1"/>
      <c r="B3" s="9" t="s">
        <v>10</v>
      </c>
      <c r="C3" s="10" t="s">
        <v>3</v>
      </c>
      <c r="D3" s="4">
        <f>420*0.00035+112+33+1+11.1+0.9</f>
        <v>158.14699999999999</v>
      </c>
      <c r="E3" s="4"/>
      <c r="F3" s="5">
        <f t="shared" si="0"/>
        <v>0</v>
      </c>
      <c r="G3" s="5">
        <f t="shared" si="1"/>
        <v>0</v>
      </c>
      <c r="H3" s="5">
        <f t="shared" si="2"/>
        <v>158.14699999999999</v>
      </c>
      <c r="I3" s="6">
        <v>2560</v>
      </c>
      <c r="J3" s="7"/>
      <c r="K3" s="8">
        <f t="shared" si="3"/>
        <v>16.187471150258936</v>
      </c>
      <c r="L3" s="6">
        <f t="shared" si="4"/>
        <v>2560</v>
      </c>
    </row>
    <row r="4" spans="1:12" ht="15.75" hidden="1" x14ac:dyDescent="0.25">
      <c r="A4" s="1"/>
      <c r="B4" s="9" t="s">
        <v>12</v>
      </c>
      <c r="C4" s="10" t="s">
        <v>3</v>
      </c>
      <c r="D4" s="4">
        <v>158</v>
      </c>
      <c r="E4" s="4"/>
      <c r="F4" s="5">
        <f t="shared" si="0"/>
        <v>0</v>
      </c>
      <c r="G4" s="5">
        <f t="shared" si="1"/>
        <v>0</v>
      </c>
      <c r="H4" s="5">
        <f t="shared" si="2"/>
        <v>158</v>
      </c>
      <c r="I4" s="6">
        <v>452</v>
      </c>
      <c r="J4" s="7"/>
      <c r="K4" s="8">
        <f t="shared" si="3"/>
        <v>2.8607594936708862</v>
      </c>
      <c r="L4" s="6">
        <f t="shared" si="4"/>
        <v>452</v>
      </c>
    </row>
    <row r="5" spans="1:12" ht="15.75" hidden="1" x14ac:dyDescent="0.25">
      <c r="A5" s="1"/>
      <c r="B5" s="2" t="s">
        <v>4</v>
      </c>
      <c r="C5" s="3" t="s">
        <v>5</v>
      </c>
      <c r="D5" s="4">
        <v>130</v>
      </c>
      <c r="E5" s="4"/>
      <c r="F5" s="5">
        <f t="shared" si="0"/>
        <v>0</v>
      </c>
      <c r="G5" s="5">
        <f t="shared" si="1"/>
        <v>0</v>
      </c>
      <c r="H5" s="5">
        <f t="shared" si="2"/>
        <v>130</v>
      </c>
      <c r="I5" s="6">
        <v>321</v>
      </c>
      <c r="J5" s="7"/>
      <c r="K5" s="8">
        <f t="shared" si="3"/>
        <v>2.4692307692307693</v>
      </c>
      <c r="L5" s="6">
        <f t="shared" si="4"/>
        <v>321</v>
      </c>
    </row>
    <row r="6" spans="1:12" ht="15.75" hidden="1" x14ac:dyDescent="0.25">
      <c r="A6" s="1"/>
      <c r="B6" s="2" t="s">
        <v>6</v>
      </c>
      <c r="C6" s="3" t="s">
        <v>5</v>
      </c>
      <c r="D6" s="4">
        <v>420</v>
      </c>
      <c r="E6" s="4"/>
      <c r="F6" s="5">
        <f t="shared" si="0"/>
        <v>0</v>
      </c>
      <c r="G6" s="5">
        <f t="shared" si="1"/>
        <v>0</v>
      </c>
      <c r="H6" s="5">
        <f t="shared" si="2"/>
        <v>420</v>
      </c>
      <c r="I6" s="6">
        <v>21</v>
      </c>
      <c r="J6" s="7"/>
      <c r="K6" s="8">
        <f t="shared" si="3"/>
        <v>0.05</v>
      </c>
      <c r="L6" s="6">
        <f t="shared" si="4"/>
        <v>21</v>
      </c>
    </row>
    <row r="7" spans="1:12" ht="15.75" x14ac:dyDescent="0.25">
      <c r="A7" s="1" t="s">
        <v>8</v>
      </c>
      <c r="B7" s="2" t="s">
        <v>13</v>
      </c>
      <c r="C7" s="3" t="s">
        <v>1</v>
      </c>
      <c r="D7" s="4">
        <v>70</v>
      </c>
      <c r="E7" s="4"/>
      <c r="F7" s="5">
        <f t="shared" si="0"/>
        <v>0</v>
      </c>
      <c r="G7" s="5">
        <f t="shared" si="1"/>
        <v>0</v>
      </c>
      <c r="H7" s="5">
        <f t="shared" si="2"/>
        <v>70</v>
      </c>
      <c r="I7" s="6">
        <v>70.77</v>
      </c>
      <c r="J7" s="7">
        <v>16.22</v>
      </c>
      <c r="K7" s="8">
        <f t="shared" si="3"/>
        <v>1.2427142857142857</v>
      </c>
      <c r="L7" s="7">
        <f t="shared" si="4"/>
        <v>86.99</v>
      </c>
    </row>
    <row r="8" spans="1:12" ht="15.75" hidden="1" x14ac:dyDescent="0.25">
      <c r="A8" s="1"/>
      <c r="B8" s="9" t="s">
        <v>2</v>
      </c>
      <c r="C8" s="10" t="s">
        <v>3</v>
      </c>
      <c r="D8" s="4">
        <f>57+1+1</f>
        <v>59</v>
      </c>
      <c r="E8" s="4"/>
      <c r="F8" s="5">
        <f t="shared" si="0"/>
        <v>0</v>
      </c>
      <c r="G8" s="5">
        <f t="shared" si="1"/>
        <v>0</v>
      </c>
      <c r="H8" s="5">
        <f t="shared" si="2"/>
        <v>59</v>
      </c>
      <c r="I8" s="6">
        <v>53</v>
      </c>
      <c r="J8" s="7"/>
      <c r="K8" s="8">
        <f t="shared" si="3"/>
        <v>0.89830508474576276</v>
      </c>
      <c r="L8" s="6">
        <f t="shared" si="4"/>
        <v>53</v>
      </c>
    </row>
    <row r="9" spans="1:12" ht="15.75" hidden="1" x14ac:dyDescent="0.25">
      <c r="A9" s="1"/>
      <c r="B9" s="9" t="s">
        <v>12</v>
      </c>
      <c r="C9" s="10" t="s">
        <v>3</v>
      </c>
      <c r="D9" s="4">
        <v>59</v>
      </c>
      <c r="E9" s="4"/>
      <c r="F9" s="5">
        <f t="shared" si="0"/>
        <v>0</v>
      </c>
      <c r="G9" s="5">
        <f t="shared" si="1"/>
        <v>0</v>
      </c>
      <c r="H9" s="5">
        <f t="shared" si="2"/>
        <v>59</v>
      </c>
      <c r="I9" s="6">
        <v>859</v>
      </c>
      <c r="J9" s="7"/>
      <c r="K9" s="8">
        <f t="shared" si="3"/>
        <v>14.559322033898304</v>
      </c>
      <c r="L9" s="6">
        <f t="shared" si="4"/>
        <v>859</v>
      </c>
    </row>
    <row r="10" spans="1:12" ht="15.75" hidden="1" x14ac:dyDescent="0.25">
      <c r="A10" s="1"/>
      <c r="B10" s="2" t="s">
        <v>9</v>
      </c>
      <c r="C10" s="3" t="s">
        <v>7</v>
      </c>
      <c r="D10" s="4">
        <v>161</v>
      </c>
      <c r="E10" s="4"/>
      <c r="F10" s="5">
        <f t="shared" si="0"/>
        <v>0</v>
      </c>
      <c r="G10" s="5">
        <f t="shared" si="1"/>
        <v>0</v>
      </c>
      <c r="H10" s="5">
        <f t="shared" si="2"/>
        <v>161</v>
      </c>
      <c r="I10" s="6">
        <v>89</v>
      </c>
      <c r="J10" s="7"/>
      <c r="K10" s="8">
        <f t="shared" si="3"/>
        <v>0.55279503105590067</v>
      </c>
      <c r="L10" s="6">
        <f t="shared" si="4"/>
        <v>89</v>
      </c>
    </row>
    <row r="11" spans="1:12" x14ac:dyDescent="0.25">
      <c r="I11">
        <f>SUM(I2:I7)</f>
        <v>4573.9900000000007</v>
      </c>
    </row>
    <row r="14" spans="1:12" x14ac:dyDescent="0.25">
      <c r="I14" t="s">
        <v>18</v>
      </c>
    </row>
  </sheetData>
  <autoFilter ref="A1:L10">
    <filterColumn colId="0">
      <customFilters>
        <customFilter operator="notEqual" val=" "/>
      </customFilters>
    </filterColumn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2015-02-16T12:38:09Z</dcterms:modified>
</cp:coreProperties>
</file>