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" i="3"/>
  <c r="E5"/>
  <c r="E6"/>
  <c r="G10"/>
  <c r="G11"/>
  <c r="G12"/>
  <c r="G13"/>
  <c r="G14"/>
  <c r="G15"/>
  <c r="G16"/>
  <c r="G17"/>
  <c r="G18"/>
  <c r="G9"/>
  <c r="G5"/>
  <c r="G6"/>
  <c r="G7"/>
  <c r="G8"/>
  <c r="G4"/>
  <c r="F3"/>
  <c r="F4"/>
  <c r="F5"/>
  <c r="F6"/>
  <c r="D3"/>
  <c r="E3"/>
</calcChain>
</file>

<file path=xl/sharedStrings.xml><?xml version="1.0" encoding="utf-8"?>
<sst xmlns="http://schemas.openxmlformats.org/spreadsheetml/2006/main" count="34" uniqueCount="20">
  <si>
    <t>Поставщик</t>
  </si>
  <si>
    <r>
      <t>запас,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</si>
  <si>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r>
      <t>Стоимость перевозки одного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>, руб.</t>
    </r>
  </si>
  <si>
    <t>код потребителя 1</t>
  </si>
  <si>
    <t>код потребителя 3</t>
  </si>
  <si>
    <t>код потребителя 2</t>
  </si>
  <si>
    <t>код потребителя</t>
  </si>
  <si>
    <t>наименование потребителя</t>
  </si>
  <si>
    <t>поставщик</t>
  </si>
  <si>
    <r>
      <t>объем поставки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</si>
  <si>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Таблица 7</t>
  </si>
  <si>
    <t>таб 6</t>
  </si>
  <si>
    <t>наименованиепотребителя</t>
  </si>
  <si>
    <t>стоимость перевозки</t>
  </si>
  <si>
    <t>(Лист2!B2;Лист2!B2:D5;2;1)</t>
  </si>
  <si>
    <r>
      <t>Потребность, м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</si>
  <si>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Завод 1</t>
  </si>
  <si>
    <t>Завод 2</t>
  </si>
  <si>
    <t>Завод 3</t>
  </si>
  <si>
    <t>таб 5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</si>
</sst>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1" fontId="0" fillId="0" borderId="1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7" xfId="0" applyFill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C5" sqref="C5"/>
    </sheetView>
  </sheetViews>
  <sheetFormatPr defaultRowHeight="15"/>
  <cols>
    <col min="1" max="1" width="14.85546875" customWidth="1"/>
    <col min="2" max="2" width="9.7109375" customWidth="1"/>
    <col min="3" max="3" width="14" customWidth="1"/>
    <col min="4" max="4" width="18.28515625" customWidth="1"/>
    <col min="5" max="5" width="18.42578125" customWidth="1"/>
    <col min="6" max="6" width="18.28515625" customWidth="1"/>
    <col min="7" max="7" width="24.42578125" customWidth="1"/>
  </cols>
  <sheetData>
    <row r="1" spans="1:7" ht="43.5" customHeight="1">
      <c r="A1" s="17"/>
    </row>
    <row r="2" spans="1:7" ht="43.5" customHeight="1">
      <c r="A2" s="3" t="s">
        <v>19</v>
      </c>
      <c r="G2" s="4"/>
    </row>
    <row r="3" spans="1:7" ht="17.25">
      <c r="B3" s="11" t="s">
        <v>0</v>
      </c>
      <c r="C3" s="11" t="s">
        <v>1</v>
      </c>
      <c r="D3" s="8" t="s">
        <v>2</v>
      </c>
      <c r="E3" s="9"/>
      <c r="F3" s="10"/>
    </row>
    <row r="4" spans="1:7">
      <c r="B4" s="12"/>
      <c r="C4" s="12"/>
      <c r="D4" s="1" t="s">
        <v>3</v>
      </c>
      <c r="E4" s="1" t="s">
        <v>5</v>
      </c>
      <c r="F4" s="1" t="s">
        <v>4</v>
      </c>
    </row>
    <row r="5" spans="1:7">
      <c r="B5" s="1">
        <v>111</v>
      </c>
      <c r="C5" s="1">
        <v>5</v>
      </c>
      <c r="D5" s="1">
        <v>500</v>
      </c>
      <c r="E5" s="1">
        <v>500</v>
      </c>
      <c r="F5" s="1">
        <v>500</v>
      </c>
    </row>
    <row r="6" spans="1:7">
      <c r="B6" s="1">
        <v>222</v>
      </c>
      <c r="C6" s="1">
        <v>8</v>
      </c>
      <c r="D6" s="1">
        <v>650</v>
      </c>
      <c r="E6" s="1">
        <v>650</v>
      </c>
      <c r="F6" s="1">
        <v>650</v>
      </c>
    </row>
    <row r="7" spans="1:7">
      <c r="B7" s="1">
        <v>333</v>
      </c>
      <c r="C7" s="1">
        <v>3</v>
      </c>
      <c r="D7" s="1">
        <v>800</v>
      </c>
      <c r="E7" s="1">
        <v>800</v>
      </c>
      <c r="F7" s="1">
        <v>800</v>
      </c>
    </row>
    <row r="8" spans="1:7">
      <c r="B8" s="1">
        <v>444</v>
      </c>
      <c r="C8" s="1">
        <v>7</v>
      </c>
      <c r="D8" s="1">
        <v>950</v>
      </c>
      <c r="E8" s="1">
        <v>950</v>
      </c>
      <c r="F8" s="1">
        <v>950</v>
      </c>
    </row>
    <row r="9" spans="1:7">
      <c r="B9" s="1">
        <v>555</v>
      </c>
      <c r="C9" s="1">
        <v>10</v>
      </c>
      <c r="D9" s="1">
        <v>1100</v>
      </c>
      <c r="E9" s="1">
        <v>1100</v>
      </c>
      <c r="F9" s="1">
        <v>1100</v>
      </c>
    </row>
  </sheetData>
  <mergeCells count="3">
    <mergeCell ref="D3:F3"/>
    <mergeCell ref="C3:C4"/>
    <mergeCell ref="B3:B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B5" sqref="B5"/>
    </sheetView>
  </sheetViews>
  <sheetFormatPr defaultColWidth="20.140625" defaultRowHeight="30.75" customHeight="1"/>
  <cols>
    <col min="3" max="3" width="41.42578125" customWidth="1"/>
  </cols>
  <sheetData>
    <row r="1" spans="1:4" ht="30.75" customHeight="1">
      <c r="A1" s="8" t="s">
        <v>11</v>
      </c>
      <c r="B1" s="9"/>
      <c r="C1" s="9"/>
      <c r="D1" s="10"/>
    </row>
    <row r="2" spans="1:4" ht="30.75" customHeight="1">
      <c r="A2" s="1">
        <v>1</v>
      </c>
      <c r="B2" s="1" t="s">
        <v>6</v>
      </c>
      <c r="C2" s="1" t="s">
        <v>7</v>
      </c>
      <c r="D2" s="1" t="s">
        <v>15</v>
      </c>
    </row>
    <row r="3" spans="1:4" ht="30.75" customHeight="1">
      <c r="A3" s="1"/>
      <c r="B3" s="2">
        <v>1</v>
      </c>
      <c r="C3" s="1" t="s">
        <v>16</v>
      </c>
      <c r="D3" s="1">
        <v>2</v>
      </c>
    </row>
    <row r="4" spans="1:4" ht="30.75" customHeight="1">
      <c r="A4" s="1"/>
      <c r="B4" s="1">
        <v>2</v>
      </c>
      <c r="C4" s="1" t="s">
        <v>17</v>
      </c>
      <c r="D4" s="1">
        <v>4</v>
      </c>
    </row>
    <row r="5" spans="1:4" ht="30.75" customHeight="1">
      <c r="A5" s="1"/>
      <c r="B5" s="1">
        <v>3</v>
      </c>
      <c r="C5" s="1" t="s">
        <v>18</v>
      </c>
      <c r="D5" s="1">
        <v>6</v>
      </c>
    </row>
    <row r="7" spans="1:4" ht="30.75" customHeight="1">
      <c r="C7" t="s">
        <v>14</v>
      </c>
      <c r="D7" s="4"/>
    </row>
    <row r="8" spans="1:4" ht="30.75" customHeight="1">
      <c r="D8" s="4"/>
    </row>
  </sheetData>
  <mergeCells count="1">
    <mergeCell ref="A1:D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zoomScale="90" zoomScaleNormal="90" workbookViewId="0">
      <selection activeCell="G4" sqref="G4"/>
    </sheetView>
  </sheetViews>
  <sheetFormatPr defaultRowHeight="15"/>
  <cols>
    <col min="1" max="1" width="10.42578125" customWidth="1"/>
    <col min="2" max="2" width="11.140625" customWidth="1"/>
    <col min="3" max="3" width="10.42578125" customWidth="1"/>
    <col min="4" max="4" width="14.42578125" customWidth="1"/>
    <col min="5" max="6" width="21.5703125" customWidth="1"/>
    <col min="7" max="7" width="12.5703125" customWidth="1"/>
    <col min="8" max="8" width="13.5703125" customWidth="1"/>
  </cols>
  <sheetData>
    <row r="1" spans="1:8">
      <c r="A1" s="14" t="s">
        <v>10</v>
      </c>
      <c r="B1" s="14"/>
      <c r="C1" s="14"/>
      <c r="D1" s="14"/>
      <c r="E1" s="14"/>
      <c r="F1" s="14"/>
      <c r="G1" s="14"/>
    </row>
    <row r="2" spans="1:8" ht="17.25" customHeight="1">
      <c r="A2" s="13" t="s">
        <v>8</v>
      </c>
      <c r="B2" s="13" t="s">
        <v>6</v>
      </c>
      <c r="C2" s="13" t="s">
        <v>9</v>
      </c>
      <c r="D2" s="13" t="s">
        <v>12</v>
      </c>
      <c r="E2" s="13"/>
      <c r="F2" s="13"/>
      <c r="G2" s="15" t="s">
        <v>13</v>
      </c>
      <c r="H2" s="15" t="s">
        <v>13</v>
      </c>
    </row>
    <row r="3" spans="1:8" ht="30">
      <c r="A3" s="13"/>
      <c r="B3" s="13"/>
      <c r="C3" s="13"/>
      <c r="D3" s="7" t="str">
        <f>VLOOKUP(Лист2!B2,Лист2!B2:D5,1,1)</f>
        <v>код потребителя</v>
      </c>
      <c r="E3" s="7" t="str">
        <f>VLOOKUP(Лист2!B2,Лист2!B2:D5,2,1)</f>
        <v>наименование потребителя</v>
      </c>
      <c r="F3" s="7" t="str">
        <f>VLOOKUP(Лист2!B2,Лист2!B2:D5,3,1)</f>
        <v>Потребность, м3</v>
      </c>
      <c r="G3" s="16"/>
      <c r="H3" s="16"/>
    </row>
    <row r="4" spans="1:8">
      <c r="A4" s="1">
        <v>111</v>
      </c>
      <c r="B4" s="1">
        <v>10</v>
      </c>
      <c r="C4" s="1">
        <v>2</v>
      </c>
      <c r="D4" s="1">
        <v>10</v>
      </c>
      <c r="E4" s="1" t="str">
        <f>VLOOKUP(Лист2!B3,Лист2!B3:D6,2,1)</f>
        <v>Завод 1</v>
      </c>
      <c r="F4" s="1">
        <f>VLOOKUP(Лист2!B3,Лист2!B3:D6,3,1)</f>
        <v>2</v>
      </c>
      <c r="G4" s="1">
        <f>C4*VLOOKUP(Лист1!D5,Лист1!D5:F9,2,0)</f>
        <v>1000</v>
      </c>
      <c r="H4" s="1"/>
    </row>
    <row r="5" spans="1:8">
      <c r="A5" s="1">
        <v>222</v>
      </c>
      <c r="B5" s="1">
        <v>20</v>
      </c>
      <c r="C5" s="1">
        <v>7</v>
      </c>
      <c r="D5" s="1">
        <v>20</v>
      </c>
      <c r="E5" s="1" t="str">
        <f>VLOOKUP(Лист2!B4,Лист2!B4:D7,2,1)</f>
        <v>Завод 2</v>
      </c>
      <c r="F5" s="1">
        <f>VLOOKUP(Лист2!B4,Лист2!B4:D7,3,1)</f>
        <v>4</v>
      </c>
      <c r="G5" s="1">
        <f>C5*VLOOKUP(Лист1!D6,Лист1!D6:F9,2,0)</f>
        <v>4550</v>
      </c>
      <c r="H5" s="1"/>
    </row>
    <row r="6" spans="1:8">
      <c r="A6" s="1">
        <v>333</v>
      </c>
      <c r="B6" s="1">
        <v>30</v>
      </c>
      <c r="C6" s="1">
        <v>2</v>
      </c>
      <c r="D6" s="1">
        <v>30</v>
      </c>
      <c r="E6" s="1" t="str">
        <f>VLOOKUP(Лист2!B5,Лист2!B5:D8,2,1)</f>
        <v>Завод 3</v>
      </c>
      <c r="F6" s="1">
        <f>VLOOKUP(Лист2!B5,Лист2!B5:D8,3,1)</f>
        <v>6</v>
      </c>
      <c r="G6" s="1">
        <f>C6*VLOOKUP(Лист1!D7,Лист1!D7:F9,2,0)</f>
        <v>1600</v>
      </c>
      <c r="H6" s="1"/>
    </row>
    <row r="7" spans="1:8">
      <c r="A7" s="6">
        <v>444</v>
      </c>
      <c r="B7" s="6">
        <v>40</v>
      </c>
      <c r="C7" s="6">
        <v>3</v>
      </c>
      <c r="D7" s="6">
        <v>40</v>
      </c>
      <c r="E7" s="1" t="s">
        <v>16</v>
      </c>
      <c r="F7" s="1">
        <v>8</v>
      </c>
      <c r="G7" s="1">
        <f>C7*VLOOKUP(Лист1!D8,Лист1!D8:F10,2,0)</f>
        <v>2850</v>
      </c>
      <c r="H7" s="1"/>
    </row>
    <row r="8" spans="1:8">
      <c r="A8" s="6">
        <v>555</v>
      </c>
      <c r="B8" s="6">
        <v>50</v>
      </c>
      <c r="C8" s="6">
        <v>5</v>
      </c>
      <c r="D8" s="6">
        <v>50</v>
      </c>
      <c r="E8" s="1" t="s">
        <v>17</v>
      </c>
      <c r="F8" s="1">
        <v>9</v>
      </c>
      <c r="G8" s="1">
        <f>C8*VLOOKUP(Лист1!D9,Лист1!D9:F11,2,0)</f>
        <v>5500</v>
      </c>
      <c r="H8" s="1"/>
    </row>
    <row r="9" spans="1:8">
      <c r="A9" s="6">
        <v>111</v>
      </c>
      <c r="B9" s="6">
        <v>50</v>
      </c>
      <c r="C9" s="6">
        <v>6</v>
      </c>
      <c r="D9" s="6">
        <v>50</v>
      </c>
      <c r="E9" s="1" t="s">
        <v>18</v>
      </c>
      <c r="F9" s="1">
        <v>5</v>
      </c>
      <c r="G9" s="1">
        <f>C9*500</f>
        <v>3000</v>
      </c>
      <c r="H9" s="1"/>
    </row>
    <row r="10" spans="1:8">
      <c r="A10" s="6">
        <v>222</v>
      </c>
      <c r="B10" s="6">
        <v>40</v>
      </c>
      <c r="C10" s="6">
        <v>7</v>
      </c>
      <c r="D10" s="6">
        <v>40</v>
      </c>
      <c r="E10" s="1" t="s">
        <v>16</v>
      </c>
      <c r="F10" s="1">
        <v>6</v>
      </c>
      <c r="G10" s="1">
        <f t="shared" ref="G10:G18" si="0">C10*500</f>
        <v>3500</v>
      </c>
      <c r="H10" s="1"/>
    </row>
    <row r="11" spans="1:8">
      <c r="A11" s="6">
        <v>555</v>
      </c>
      <c r="B11" s="6">
        <v>30</v>
      </c>
      <c r="C11" s="6">
        <v>8</v>
      </c>
      <c r="D11" s="6">
        <v>30</v>
      </c>
      <c r="E11" s="1" t="s">
        <v>17</v>
      </c>
      <c r="F11" s="1">
        <v>6</v>
      </c>
      <c r="G11" s="1">
        <f t="shared" si="0"/>
        <v>4000</v>
      </c>
      <c r="H11" s="1"/>
    </row>
    <row r="12" spans="1:8">
      <c r="A12" s="6">
        <v>333</v>
      </c>
      <c r="B12" s="6">
        <v>20</v>
      </c>
      <c r="C12" s="6">
        <v>4</v>
      </c>
      <c r="D12" s="6">
        <v>20</v>
      </c>
      <c r="E12" s="1" t="s">
        <v>18</v>
      </c>
      <c r="F12" s="1">
        <v>4</v>
      </c>
      <c r="G12" s="1">
        <f t="shared" si="0"/>
        <v>2000</v>
      </c>
      <c r="H12" s="1"/>
    </row>
    <row r="13" spans="1:8">
      <c r="A13" s="6">
        <v>444</v>
      </c>
      <c r="B13" s="6">
        <v>10</v>
      </c>
      <c r="C13" s="6">
        <v>2</v>
      </c>
      <c r="D13" s="6">
        <v>10</v>
      </c>
      <c r="E13" s="1" t="s">
        <v>16</v>
      </c>
      <c r="F13" s="1">
        <v>2</v>
      </c>
      <c r="G13" s="1">
        <f t="shared" si="0"/>
        <v>1000</v>
      </c>
      <c r="H13" s="1"/>
    </row>
    <row r="14" spans="1:8">
      <c r="A14" s="6">
        <v>111</v>
      </c>
      <c r="B14" s="6">
        <v>10</v>
      </c>
      <c r="C14" s="6">
        <v>5</v>
      </c>
      <c r="D14" s="6">
        <v>10</v>
      </c>
      <c r="E14" s="1" t="s">
        <v>17</v>
      </c>
      <c r="F14" s="1">
        <v>9</v>
      </c>
      <c r="G14" s="1">
        <f t="shared" si="0"/>
        <v>2500</v>
      </c>
      <c r="H14" s="1"/>
    </row>
    <row r="15" spans="1:8">
      <c r="A15" s="6">
        <v>333</v>
      </c>
      <c r="B15" s="6">
        <v>20</v>
      </c>
      <c r="C15" s="6">
        <v>3</v>
      </c>
      <c r="D15" s="6">
        <v>20</v>
      </c>
      <c r="E15" s="1" t="s">
        <v>18</v>
      </c>
      <c r="F15" s="1">
        <v>7</v>
      </c>
      <c r="G15" s="1">
        <f t="shared" si="0"/>
        <v>1500</v>
      </c>
      <c r="H15" s="1"/>
    </row>
    <row r="16" spans="1:8">
      <c r="A16" s="6">
        <v>555</v>
      </c>
      <c r="B16" s="6">
        <v>30</v>
      </c>
      <c r="C16" s="6">
        <v>5</v>
      </c>
      <c r="D16" s="6">
        <v>30</v>
      </c>
      <c r="E16" s="1" t="s">
        <v>16</v>
      </c>
      <c r="F16" s="1">
        <v>5</v>
      </c>
      <c r="G16" s="1">
        <f t="shared" si="0"/>
        <v>2500</v>
      </c>
      <c r="H16" s="1"/>
    </row>
    <row r="17" spans="1:8">
      <c r="A17" s="6">
        <v>222</v>
      </c>
      <c r="B17" s="6">
        <v>50</v>
      </c>
      <c r="C17" s="6">
        <v>4</v>
      </c>
      <c r="D17" s="6">
        <v>50</v>
      </c>
      <c r="E17" s="1" t="s">
        <v>17</v>
      </c>
      <c r="F17" s="1">
        <v>3</v>
      </c>
      <c r="G17" s="1">
        <f t="shared" si="0"/>
        <v>2000</v>
      </c>
      <c r="H17" s="1"/>
    </row>
    <row r="18" spans="1:8">
      <c r="A18" s="6">
        <v>333</v>
      </c>
      <c r="B18" s="6">
        <v>60</v>
      </c>
      <c r="C18" s="6">
        <v>8</v>
      </c>
      <c r="D18" s="6">
        <v>60</v>
      </c>
      <c r="E18" s="1" t="s">
        <v>18</v>
      </c>
      <c r="F18" s="1">
        <v>1</v>
      </c>
      <c r="G18" s="1">
        <f t="shared" si="0"/>
        <v>4000</v>
      </c>
      <c r="H18" s="1"/>
    </row>
    <row r="19" spans="1:8">
      <c r="A19" s="5"/>
    </row>
  </sheetData>
  <mergeCells count="7">
    <mergeCell ref="H2:H3"/>
    <mergeCell ref="D2:F2"/>
    <mergeCell ref="A1:G1"/>
    <mergeCell ref="C2:C3"/>
    <mergeCell ref="B2:B3"/>
    <mergeCell ref="A2:A3"/>
    <mergeCell ref="G2:G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2015-02-25T14:34:28Z</dcterms:modified>
</cp:coreProperties>
</file>