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I17" i="1" l="1"/>
  <c r="I14" i="1"/>
  <c r="I11" i="1"/>
  <c r="G17" i="1" l="1"/>
  <c r="G14" i="1"/>
  <c r="G11" i="1" l="1"/>
  <c r="G8" i="1"/>
  <c r="J11" i="1" l="1"/>
  <c r="G10" i="1"/>
  <c r="G7" i="1" l="1"/>
  <c r="G9" i="1"/>
  <c r="G6" i="1"/>
</calcChain>
</file>

<file path=xl/sharedStrings.xml><?xml version="1.0" encoding="utf-8"?>
<sst xmlns="http://schemas.openxmlformats.org/spreadsheetml/2006/main" count="41" uniqueCount="26">
  <si>
    <t>Производительность на плановый период</t>
  </si>
  <si>
    <r>
      <t>тыс.м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/сутки</t>
    </r>
  </si>
  <si>
    <t>Нормативная численность, чел.</t>
  </si>
  <si>
    <t>до</t>
  </si>
  <si>
    <t>свыше</t>
  </si>
  <si>
    <t>чел. на каждые последующие 100 тыс.м3/сутки</t>
  </si>
  <si>
    <r>
      <t>Производительность, тыс.м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/сутки</t>
    </r>
  </si>
  <si>
    <t>Условия следующие:</t>
  </si>
  <si>
    <t>Прошу помочь с формулой в ячейке G11.</t>
  </si>
  <si>
    <t xml:space="preserve">от 500 до 600 </t>
  </si>
  <si>
    <t>15 чел</t>
  </si>
  <si>
    <t>от 600 до 700</t>
  </si>
  <si>
    <t>17,5 чел</t>
  </si>
  <si>
    <t>и т.д</t>
  </si>
  <si>
    <t>17,5 чел (15+2,5=17,5 чел)</t>
  </si>
  <si>
    <t>20 чел (17,5+2,5=20 чел)</t>
  </si>
  <si>
    <t>Если производительность (ячейка F3) больше 500 (ячейка B11),то на каждые последующие 100 тыс.м3/сутки добавляется 2,5 чел. (ячейка F10 + 2,5).</t>
  </si>
  <si>
    <t>ЛОГИКА ТАКАЯ ДОЛЖНА БЫТЬ:</t>
  </si>
  <si>
    <r>
      <t>Расчетная нормативная численность</t>
    </r>
    <r>
      <rPr>
        <vertAlign val="superscript"/>
        <sz val="10"/>
        <color rgb="FFFF0000"/>
        <rFont val="Times New Roman"/>
        <family val="1"/>
        <charset val="204"/>
      </rPr>
      <t>*</t>
    </r>
    <r>
      <rPr>
        <sz val="10"/>
        <color theme="1"/>
        <rFont val="Times New Roman"/>
        <family val="1"/>
        <charset val="204"/>
      </rPr>
      <t>, чел.</t>
    </r>
  </si>
  <si>
    <t>если F3 -</t>
  </si>
  <si>
    <r>
      <t xml:space="preserve">Формула, </t>
    </r>
    <r>
      <rPr>
        <b/>
        <sz val="11"/>
        <color theme="1"/>
        <rFont val="Times New Roman"/>
        <family val="1"/>
        <charset val="204"/>
      </rPr>
      <t>buchlotnik</t>
    </r>
  </si>
  <si>
    <r>
      <t xml:space="preserve">Формула, </t>
    </r>
    <r>
      <rPr>
        <b/>
        <sz val="11"/>
        <color theme="1"/>
        <rFont val="Times New Roman"/>
        <family val="1"/>
        <charset val="204"/>
      </rPr>
      <t>Rioran</t>
    </r>
  </si>
  <si>
    <t>Предложенные формулы работают при значении кратном 100. А если условия меняются, можно ли сделать универсальную формулу?</t>
  </si>
  <si>
    <r>
      <t>чел. на каждые последующие</t>
    </r>
    <r>
      <rPr>
        <b/>
        <sz val="8"/>
        <color rgb="FFFF0000"/>
        <rFont val="Times New Roman"/>
        <family val="1"/>
        <charset val="204"/>
      </rPr>
      <t xml:space="preserve"> 150</t>
    </r>
    <r>
      <rPr>
        <sz val="8"/>
        <color rgb="FFFF0000"/>
        <rFont val="Times New Roman"/>
        <family val="1"/>
        <charset val="204"/>
      </rPr>
      <t xml:space="preserve"> тыс.м3/сутки</t>
    </r>
  </si>
  <si>
    <r>
      <t xml:space="preserve">чел. на каждые последующие </t>
    </r>
    <r>
      <rPr>
        <b/>
        <sz val="8"/>
        <color rgb="FFFF0000"/>
        <rFont val="Times New Roman"/>
        <family val="1"/>
        <charset val="204"/>
      </rPr>
      <t>70</t>
    </r>
    <r>
      <rPr>
        <sz val="8"/>
        <color rgb="FFFF0000"/>
        <rFont val="Times New Roman"/>
        <family val="1"/>
        <charset val="204"/>
      </rPr>
      <t xml:space="preserve"> тыс.м3/сутки</t>
    </r>
  </si>
  <si>
    <t>кратность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</si>
</sst>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vertAlign val="superscript"/>
      <sz val="10"/>
      <color rgb="FFFF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164" fontId="1" fillId="0" borderId="0" xfId="0" applyNumberFormat="1" applyFont="1" applyProtection="1">
      <protection hidden="1"/>
    </xf>
    <xf numFmtId="164" fontId="4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165" fontId="4" fillId="3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11" fillId="0" borderId="0" xfId="0" applyFont="1" applyProtection="1">
      <protection hidden="1"/>
    </xf>
    <xf numFmtId="0" fontId="13" fillId="0" borderId="0" xfId="0" applyFont="1"/>
    <xf numFmtId="0" fontId="1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165" fontId="4" fillId="3" borderId="4" xfId="0" applyNumberFormat="1" applyFont="1" applyFill="1" applyBorder="1" applyAlignment="1" applyProtection="1">
      <alignment horizontal="center" vertical="center"/>
      <protection hidden="1"/>
    </xf>
    <xf numFmtId="0" fontId="17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5" xfId="0" applyNumberFormat="1" applyFont="1" applyFill="1" applyBorder="1" applyAlignment="1" applyProtection="1">
      <alignment horizontal="center" vertical="center"/>
      <protection hidden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33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topLeftCell="A7" zoomScale="90" zoomScaleNormal="90" workbookViewId="0">
      <selection activeCell="I11" sqref="I11"/>
    </sheetView>
  </sheetViews>
  <sheetFormatPr defaultRowHeight="15" x14ac:dyDescent="0.25"/>
  <cols>
    <col min="2" max="5" width="9.7109375" customWidth="1"/>
    <col min="6" max="6" width="11.140625" customWidth="1"/>
    <col min="7" max="7" width="12.7109375" customWidth="1"/>
    <col min="8" max="8" width="11" style="15" customWidth="1"/>
    <col min="9" max="10" width="11.7109375" style="15" customWidth="1"/>
    <col min="11" max="11" width="9.140625" style="15"/>
    <col min="12" max="12" width="14.7109375" style="15" customWidth="1"/>
    <col min="13" max="13" width="9.140625" style="15"/>
    <col min="14" max="14" width="13.85546875" style="15" customWidth="1"/>
    <col min="15" max="24" width="9.140625" style="15"/>
  </cols>
  <sheetData>
    <row r="1" spans="1:17" ht="18.75" x14ac:dyDescent="0.3">
      <c r="M1" s="20" t="s">
        <v>8</v>
      </c>
    </row>
    <row r="3" spans="1:17" ht="18" x14ac:dyDescent="0.25">
      <c r="A3" s="1" t="s">
        <v>0</v>
      </c>
      <c r="B3" s="1"/>
      <c r="C3" s="1"/>
      <c r="D3" s="1"/>
      <c r="E3" s="3"/>
      <c r="F3" s="4">
        <v>710</v>
      </c>
      <c r="G3" s="2" t="s">
        <v>1</v>
      </c>
      <c r="M3" s="19" t="s">
        <v>7</v>
      </c>
    </row>
    <row r="4" spans="1:17" x14ac:dyDescent="0.25">
      <c r="A4" s="1"/>
      <c r="B4" s="1"/>
      <c r="C4" s="1"/>
      <c r="D4" s="1"/>
      <c r="E4" s="1"/>
      <c r="F4" s="1"/>
      <c r="G4" s="1"/>
      <c r="M4" s="15" t="s">
        <v>16</v>
      </c>
    </row>
    <row r="5" spans="1:17" ht="54" x14ac:dyDescent="0.25">
      <c r="A5" s="28" t="s">
        <v>6</v>
      </c>
      <c r="B5" s="29"/>
      <c r="C5" s="29"/>
      <c r="D5" s="30"/>
      <c r="E5" s="31" t="s">
        <v>2</v>
      </c>
      <c r="F5" s="31"/>
      <c r="G5" s="5" t="s">
        <v>18</v>
      </c>
      <c r="N5" s="14" t="s">
        <v>17</v>
      </c>
    </row>
    <row r="6" spans="1:17" x14ac:dyDescent="0.25">
      <c r="A6" s="6"/>
      <c r="B6" s="6"/>
      <c r="C6" s="6" t="s">
        <v>3</v>
      </c>
      <c r="D6" s="7">
        <v>15</v>
      </c>
      <c r="E6" s="8"/>
      <c r="F6" s="8">
        <v>5</v>
      </c>
      <c r="G6" s="9">
        <f>ROUND(IF(F3=0,0,IF(F3&lt;=D6,(E6+((F3-B6)/(D6-B6))*((F6-E6)/1)),0)),3)</f>
        <v>0</v>
      </c>
      <c r="M6" s="15" t="s">
        <v>19</v>
      </c>
      <c r="N6" s="16">
        <v>500</v>
      </c>
      <c r="O6" s="15" t="s">
        <v>10</v>
      </c>
    </row>
    <row r="7" spans="1:17" x14ac:dyDescent="0.25">
      <c r="A7" s="6" t="s">
        <v>4</v>
      </c>
      <c r="B7" s="7">
        <v>15</v>
      </c>
      <c r="C7" s="6" t="s">
        <v>3</v>
      </c>
      <c r="D7" s="7">
        <v>50</v>
      </c>
      <c r="E7" s="8">
        <v>5</v>
      </c>
      <c r="F7" s="8">
        <v>6</v>
      </c>
      <c r="G7" s="9">
        <f>ROUND(IF(AND(F3&gt;B7,F3&lt;=D7),ROUND((E7+(((F3-B7)/(D7-B7))*((F7-E7)/1))),3),0),3)</f>
        <v>0</v>
      </c>
      <c r="M7" s="15" t="s">
        <v>19</v>
      </c>
      <c r="N7" s="16" t="s">
        <v>9</v>
      </c>
      <c r="O7" s="15" t="s">
        <v>10</v>
      </c>
    </row>
    <row r="8" spans="1:17" x14ac:dyDescent="0.25">
      <c r="A8" s="6" t="s">
        <v>4</v>
      </c>
      <c r="B8" s="7">
        <v>50</v>
      </c>
      <c r="C8" s="6" t="s">
        <v>3</v>
      </c>
      <c r="D8" s="7">
        <v>150</v>
      </c>
      <c r="E8" s="8">
        <v>6</v>
      </c>
      <c r="F8" s="8">
        <v>7</v>
      </c>
      <c r="G8" s="9">
        <f>ROUND(IF(AND(F3&gt;B8,F3&lt;=D8),ROUND((E8+((F3-B8)/(D8-B8))*((F8-E8)/1)),3),0),3)</f>
        <v>0</v>
      </c>
      <c r="M8" s="15" t="s">
        <v>19</v>
      </c>
      <c r="N8" s="16">
        <v>600</v>
      </c>
      <c r="O8" s="15" t="s">
        <v>14</v>
      </c>
    </row>
    <row r="9" spans="1:17" x14ac:dyDescent="0.25">
      <c r="A9" s="6" t="s">
        <v>4</v>
      </c>
      <c r="B9" s="7">
        <v>150</v>
      </c>
      <c r="C9" s="6" t="s">
        <v>3</v>
      </c>
      <c r="D9" s="7">
        <v>300</v>
      </c>
      <c r="E9" s="8">
        <v>7</v>
      </c>
      <c r="F9" s="8">
        <v>8</v>
      </c>
      <c r="G9" s="9">
        <f>ROUND(IF(AND(F3&gt;B9,F3&lt;=D9),(E9+((F3-B9)/(D9-B9))*((F9-E9)/1)),0),3)</f>
        <v>0</v>
      </c>
      <c r="M9" s="15" t="s">
        <v>19</v>
      </c>
      <c r="N9" s="16" t="s">
        <v>11</v>
      </c>
      <c r="O9" s="16" t="s">
        <v>12</v>
      </c>
      <c r="P9" s="16"/>
    </row>
    <row r="10" spans="1:17" ht="29.25" x14ac:dyDescent="0.25">
      <c r="A10" s="6" t="s">
        <v>4</v>
      </c>
      <c r="B10" s="7">
        <v>300</v>
      </c>
      <c r="C10" s="6" t="s">
        <v>3</v>
      </c>
      <c r="D10" s="7">
        <v>500</v>
      </c>
      <c r="E10" s="8">
        <v>8</v>
      </c>
      <c r="F10" s="8">
        <v>15</v>
      </c>
      <c r="G10" s="9">
        <f>ROUND(IF(AND(F3&gt;B10,F3&lt;=D10),(E10+((F3-B10)/(D10-B10))*((F10-E10)/1)),0),3)</f>
        <v>0</v>
      </c>
      <c r="H10" s="33" t="s">
        <v>25</v>
      </c>
      <c r="I10" s="21" t="s">
        <v>20</v>
      </c>
      <c r="J10" s="21" t="s">
        <v>21</v>
      </c>
      <c r="M10" s="15" t="s">
        <v>19</v>
      </c>
      <c r="N10" s="17">
        <v>700</v>
      </c>
      <c r="O10" s="15" t="s">
        <v>15</v>
      </c>
      <c r="P10" s="16"/>
    </row>
    <row r="11" spans="1:17" ht="45" x14ac:dyDescent="0.25">
      <c r="A11" s="6" t="s">
        <v>4</v>
      </c>
      <c r="B11" s="7">
        <v>500</v>
      </c>
      <c r="C11" s="6"/>
      <c r="D11" s="6"/>
      <c r="E11" s="10">
        <v>2.5</v>
      </c>
      <c r="F11" s="11" t="s">
        <v>5</v>
      </c>
      <c r="G11" s="13">
        <f>(B11&lt;F3)*(F10+E11*TRUNC(F3%-B11%))</f>
        <v>20</v>
      </c>
      <c r="H11" s="34">
        <v>100</v>
      </c>
      <c r="I11" s="26">
        <f>($F$3&gt;B11)*($F$10+E11*INT(($F$3-$D$10)/H11))</f>
        <v>20</v>
      </c>
      <c r="J11" s="27">
        <f>(F3&gt;=B11)*(F10+E11*INT((F3-B11)/100))</f>
        <v>20</v>
      </c>
      <c r="N11" s="16" t="s">
        <v>13</v>
      </c>
      <c r="P11" s="16"/>
    </row>
    <row r="12" spans="1:17" x14ac:dyDescent="0.25">
      <c r="A12" s="18"/>
      <c r="B12" s="12"/>
      <c r="C12" s="12"/>
      <c r="D12" s="12"/>
      <c r="E12" s="1"/>
      <c r="F12" s="1"/>
      <c r="G12" s="1"/>
      <c r="P12" s="16"/>
    </row>
    <row r="13" spans="1:17" ht="15.75" thickBot="1" x14ac:dyDescent="0.3"/>
    <row r="14" spans="1:17" ht="45.75" thickBot="1" x14ac:dyDescent="0.3">
      <c r="A14" s="6" t="s">
        <v>4</v>
      </c>
      <c r="B14" s="7">
        <v>500</v>
      </c>
      <c r="C14" s="6"/>
      <c r="D14" s="22"/>
      <c r="E14" s="25">
        <v>0.5</v>
      </c>
      <c r="F14" s="24" t="s">
        <v>23</v>
      </c>
      <c r="G14" s="23">
        <f>(B14&lt;F6)*(F13+E14*TRUNC(F6%-B14%))</f>
        <v>0</v>
      </c>
      <c r="H14" s="34">
        <v>150</v>
      </c>
      <c r="I14" s="26">
        <f>($F$3&gt;B14)*($F$10+E14*INT(($F$3-$D$10)/H14))</f>
        <v>15.5</v>
      </c>
      <c r="N14" s="32" t="s">
        <v>22</v>
      </c>
      <c r="O14" s="32"/>
      <c r="P14" s="32"/>
      <c r="Q14" s="32"/>
    </row>
    <row r="15" spans="1:17" x14ac:dyDescent="0.25">
      <c r="N15" s="32"/>
      <c r="O15" s="32"/>
      <c r="P15" s="32"/>
      <c r="Q15" s="32"/>
    </row>
    <row r="16" spans="1:17" ht="15.75" thickBot="1" x14ac:dyDescent="0.3">
      <c r="N16" s="32"/>
      <c r="O16" s="32"/>
      <c r="P16" s="32"/>
      <c r="Q16" s="32"/>
    </row>
    <row r="17" spans="1:17" ht="45.75" thickBot="1" x14ac:dyDescent="0.3">
      <c r="A17" s="6" t="s">
        <v>4</v>
      </c>
      <c r="B17" s="7">
        <v>500</v>
      </c>
      <c r="C17" s="6"/>
      <c r="D17" s="22"/>
      <c r="E17" s="25">
        <v>1</v>
      </c>
      <c r="F17" s="24" t="s">
        <v>24</v>
      </c>
      <c r="G17" s="23">
        <f>(B17&lt;F9)*(F16+E17*TRUNC(F9%-B17%))</f>
        <v>0</v>
      </c>
      <c r="H17" s="34">
        <v>70</v>
      </c>
      <c r="I17" s="26">
        <f>($F$3&gt;B17)*($F$10+E17*INT(($F$3-$D$10)/H17))</f>
        <v>18</v>
      </c>
      <c r="N17" s="32"/>
      <c r="O17" s="32"/>
      <c r="P17" s="32"/>
      <c r="Q17" s="32"/>
    </row>
  </sheetData>
  <mergeCells count="3">
    <mergeCell ref="A5:D5"/>
    <mergeCell ref="E5:F5"/>
    <mergeCell ref="N14:Q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Одинцова</dc:creator>
  <cp:lastModifiedBy>Музыкин</cp:lastModifiedBy>
  <dcterms:created xsi:type="dcterms:W3CDTF">2015-03-05T07:17:35Z</dcterms:created>
  <dcterms:modified xsi:type="dcterms:W3CDTF">2015-03-14T02:36:16Z</dcterms:modified>
</cp:coreProperties>
</file>