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rosav4ig\Downloads\"/>
    </mc:Choice>
  </mc:AlternateContent>
  <bookViews>
    <workbookView xWindow="240" yWindow="75" windowWidth="20115" windowHeight="7995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52511"/>
  <pivotCaches>
    <pivotCache cacheId="68" r:id="rId5"/>
  </pivotCaches>
</workbook>
</file>

<file path=xl/calcChain.xml><?xml version="1.0" encoding="utf-8"?>
<calcChain xmlns="http://schemas.openxmlformats.org/spreadsheetml/2006/main">
  <c r="F3" i="1" l="1"/>
  <c r="F8" i="1"/>
  <c r="F9" i="1"/>
  <c r="F25" i="1"/>
  <c r="F42" i="1"/>
  <c r="F43" i="1"/>
  <c r="F48" i="1"/>
  <c r="F55" i="1"/>
  <c r="F65" i="1"/>
  <c r="F71" i="1"/>
  <c r="F84" i="1"/>
  <c r="F91" i="1"/>
  <c r="F2" i="1"/>
  <c r="B100" i="1"/>
  <c r="B96" i="1"/>
  <c r="B97" i="1" s="1"/>
  <c r="B92" i="1"/>
  <c r="B93" i="1" s="1"/>
  <c r="B89" i="1"/>
  <c r="B86" i="1"/>
  <c r="B84" i="1"/>
  <c r="B82" i="1"/>
  <c r="B81" i="1"/>
  <c r="B78" i="1"/>
  <c r="B76" i="1"/>
  <c r="B72" i="1"/>
  <c r="B73" i="1" s="1"/>
  <c r="B74" i="1" s="1"/>
  <c r="B66" i="1"/>
  <c r="B67" i="1" s="1"/>
  <c r="B68" i="1" s="1"/>
  <c r="B69" i="1" s="1"/>
  <c r="B63" i="1"/>
  <c r="B61" i="1"/>
  <c r="B56" i="1"/>
  <c r="B57" i="1" s="1"/>
  <c r="B49" i="1"/>
  <c r="B50" i="1" s="1"/>
  <c r="B45" i="1"/>
  <c r="B46" i="1" s="1"/>
  <c r="B44" i="1"/>
  <c r="B40" i="1"/>
  <c r="B41" i="1" s="1"/>
  <c r="B42" i="1" s="1"/>
  <c r="B35" i="1"/>
  <c r="B33" i="1"/>
  <c r="B31" i="1"/>
  <c r="B29" i="1"/>
  <c r="B28" i="1"/>
  <c r="B25" i="1"/>
  <c r="B24" i="1"/>
  <c r="B22" i="1"/>
  <c r="B20" i="1"/>
  <c r="B18" i="1"/>
  <c r="B17" i="1"/>
  <c r="B15" i="1"/>
  <c r="B9" i="1"/>
  <c r="B10" i="1" s="1"/>
  <c r="B11" i="1" s="1"/>
  <c r="B12" i="1" s="1"/>
  <c r="B13" i="1" s="1"/>
  <c r="B7" i="1"/>
  <c r="B4" i="1"/>
  <c r="B5" i="1" s="1"/>
  <c r="C4" i="1"/>
  <c r="F6" i="1" s="1"/>
  <c r="D4" i="1"/>
  <c r="C5" i="1"/>
  <c r="C7" i="1"/>
  <c r="D7" i="1"/>
  <c r="C9" i="1"/>
  <c r="C10" i="1" s="1"/>
  <c r="D9" i="1"/>
  <c r="D10" i="1" s="1"/>
  <c r="D11" i="1" s="1"/>
  <c r="C15" i="1"/>
  <c r="D15" i="1"/>
  <c r="C17" i="1"/>
  <c r="D17" i="1"/>
  <c r="D18" i="1" s="1"/>
  <c r="C20" i="1"/>
  <c r="D20" i="1"/>
  <c r="C22" i="1"/>
  <c r="D22" i="1"/>
  <c r="C24" i="1"/>
  <c r="D24" i="1"/>
  <c r="C28" i="1"/>
  <c r="D28" i="1"/>
  <c r="D29" i="1" s="1"/>
  <c r="C31" i="1"/>
  <c r="D31" i="1"/>
  <c r="C33" i="1"/>
  <c r="D33" i="1"/>
  <c r="C35" i="1"/>
  <c r="D35" i="1"/>
  <c r="C40" i="1"/>
  <c r="D40" i="1"/>
  <c r="D41" i="1" s="1"/>
  <c r="C41" i="1"/>
  <c r="C44" i="1"/>
  <c r="C45" i="1" s="1"/>
  <c r="C46" i="1" s="1"/>
  <c r="D44" i="1"/>
  <c r="C49" i="1"/>
  <c r="D49" i="1"/>
  <c r="D50" i="1" s="1"/>
  <c r="C50" i="1"/>
  <c r="C56" i="1"/>
  <c r="D56" i="1"/>
  <c r="C57" i="1"/>
  <c r="C61" i="1"/>
  <c r="D61" i="1"/>
  <c r="C63" i="1"/>
  <c r="D63" i="1"/>
  <c r="C66" i="1"/>
  <c r="D66" i="1"/>
  <c r="D67" i="1" s="1"/>
  <c r="D68" i="1" s="1"/>
  <c r="D69" i="1" s="1"/>
  <c r="C67" i="1"/>
  <c r="C72" i="1"/>
  <c r="D72" i="1"/>
  <c r="C73" i="1"/>
  <c r="C76" i="1"/>
  <c r="D76" i="1"/>
  <c r="C78" i="1"/>
  <c r="D78" i="1"/>
  <c r="C81" i="1"/>
  <c r="D81" i="1"/>
  <c r="D82" i="1" s="1"/>
  <c r="C84" i="1"/>
  <c r="D84" i="1"/>
  <c r="C86" i="1"/>
  <c r="D86" i="1"/>
  <c r="C89" i="1"/>
  <c r="D89" i="1"/>
  <c r="C92" i="1"/>
  <c r="D92" i="1"/>
  <c r="C93" i="1"/>
  <c r="C96" i="1"/>
  <c r="D96" i="1"/>
  <c r="D97" i="1" s="1"/>
  <c r="C97" i="1"/>
  <c r="C100" i="1"/>
  <c r="D100" i="1"/>
  <c r="D45" i="1" l="1"/>
  <c r="D46" i="1" s="1"/>
  <c r="C42" i="1"/>
  <c r="C29" i="1"/>
  <c r="D93" i="1"/>
  <c r="D73" i="1"/>
  <c r="D74" i="1" s="1"/>
  <c r="D57" i="1"/>
  <c r="D25" i="1"/>
  <c r="C18" i="1"/>
  <c r="C11" i="1"/>
  <c r="F10" i="1"/>
  <c r="F7" i="1"/>
  <c r="D5" i="1"/>
  <c r="F5" i="1" s="1"/>
  <c r="F4" i="1"/>
  <c r="D12" i="1"/>
  <c r="D13" i="1" s="1"/>
  <c r="C82" i="1"/>
  <c r="C74" i="1"/>
  <c r="C68" i="1"/>
  <c r="C25" i="1"/>
  <c r="D42" i="1"/>
  <c r="C12" i="1" l="1"/>
  <c r="F11" i="1"/>
  <c r="C69" i="1"/>
  <c r="F69" i="1" l="1"/>
  <c r="C13" i="1"/>
  <c r="F12" i="1"/>
  <c r="F16" i="1"/>
  <c r="F30" i="1"/>
  <c r="F34" i="1"/>
  <c r="F38" i="1"/>
  <c r="F54" i="1"/>
  <c r="F60" i="1"/>
  <c r="F64" i="1"/>
  <c r="F80" i="1"/>
  <c r="F90" i="1"/>
  <c r="F98" i="1"/>
  <c r="F95" i="1"/>
  <c r="F85" i="1"/>
  <c r="F79" i="1"/>
  <c r="F75" i="1"/>
  <c r="F53" i="1"/>
  <c r="F47" i="1"/>
  <c r="F39" i="1"/>
  <c r="F27" i="1"/>
  <c r="F21" i="1"/>
  <c r="F89" i="1"/>
  <c r="F44" i="1"/>
  <c r="F41" i="1"/>
  <c r="F35" i="1"/>
  <c r="F31" i="1"/>
  <c r="F28" i="1"/>
  <c r="F19" i="1"/>
  <c r="F86" i="1"/>
  <c r="F78" i="1"/>
  <c r="F67" i="1"/>
  <c r="F63" i="1"/>
  <c r="F50" i="1"/>
  <c r="F22" i="1"/>
  <c r="F15" i="1"/>
  <c r="F14" i="1"/>
  <c r="F26" i="1"/>
  <c r="F32" i="1"/>
  <c r="F36" i="1"/>
  <c r="F52" i="1"/>
  <c r="F58" i="1"/>
  <c r="F62" i="1"/>
  <c r="F70" i="1"/>
  <c r="F88" i="1"/>
  <c r="F94" i="1"/>
  <c r="F99" i="1"/>
  <c r="F87" i="1"/>
  <c r="F83" i="1"/>
  <c r="F77" i="1"/>
  <c r="F59" i="1"/>
  <c r="F51" i="1"/>
  <c r="F45" i="1"/>
  <c r="F37" i="1"/>
  <c r="F23" i="1"/>
  <c r="F68" i="1"/>
  <c r="F74" i="1"/>
  <c r="F93" i="1"/>
  <c r="F46" i="1"/>
  <c r="F57" i="1"/>
  <c r="F13" i="1" l="1"/>
  <c r="F18" i="1"/>
  <c r="F82" i="1"/>
  <c r="F100" i="1"/>
  <c r="F20" i="1"/>
  <c r="F49" i="1"/>
  <c r="F61" i="1"/>
  <c r="F72" i="1"/>
  <c r="F81" i="1"/>
  <c r="F97" i="1"/>
  <c r="F33" i="1"/>
  <c r="F96" i="1"/>
  <c r="F17" i="1"/>
  <c r="F24" i="1"/>
  <c r="F56" i="1"/>
  <c r="F66" i="1"/>
  <c r="F76" i="1"/>
  <c r="F92" i="1"/>
  <c r="F29" i="1"/>
  <c r="F40" i="1"/>
  <c r="F73" i="1"/>
</calcChain>
</file>

<file path=xl/sharedStrings.xml><?xml version="1.0" encoding="utf-8"?>
<sst xmlns="http://schemas.openxmlformats.org/spreadsheetml/2006/main" count="202" uniqueCount="102">
  <si>
    <t>№</t>
  </si>
  <si>
    <t>Название фирмы:</t>
  </si>
  <si>
    <t>E-mail:</t>
  </si>
  <si>
    <t>ООО "Контур"</t>
  </si>
  <si>
    <t>kontur2004@mail.ru</t>
  </si>
  <si>
    <t xml:space="preserve"> ООО "ТВТ"</t>
  </si>
  <si>
    <t>333373@mail.ru</t>
  </si>
  <si>
    <t>. "raduga"</t>
  </si>
  <si>
    <t>info@radugasat.ru</t>
  </si>
  <si>
    <t>. И.П. Лёвкин А.М</t>
  </si>
  <si>
    <t>ljovchik@yandex.ru</t>
  </si>
  <si>
    <t xml:space="preserve"> ООО "Медиа-Мир"/Салон-магазин "Антенны"</t>
  </si>
  <si>
    <t>media-mir@nm.ru</t>
  </si>
  <si>
    <t xml:space="preserve"> магазин "Бастион"</t>
  </si>
  <si>
    <t>yarbastion@mail.ru</t>
  </si>
  <si>
    <t>. ип Бакш</t>
  </si>
  <si>
    <t>baksh@rambler.ru</t>
  </si>
  <si>
    <t xml:space="preserve"> салон ''Антенна Плюс''</t>
  </si>
  <si>
    <t>sale@antenna-plus.ru</t>
  </si>
  <si>
    <t xml:space="preserve"> ИП Смирнов М.Е</t>
  </si>
  <si>
    <t>sovtech@hotbox.ru</t>
  </si>
  <si>
    <t xml:space="preserve"> ИП Трифонов Е.А. магазин "Альянс"</t>
  </si>
  <si>
    <t>evgtrifonov1@yandex.ru</t>
  </si>
  <si>
    <t xml:space="preserve"> ИП Соловьёв Н.Б.</t>
  </si>
  <si>
    <t>tvtut@mail.ru</t>
  </si>
  <si>
    <t>. "фирма ОКНА+"</t>
  </si>
  <si>
    <t>1kurganoff@rambler.ru</t>
  </si>
  <si>
    <t xml:space="preserve"> Компьютерный центр "ПРОФИ" ИП Колосов В. В</t>
  </si>
  <si>
    <t>uglprofi@mail.ru</t>
  </si>
  <si>
    <t>ИП"Тарашова Марина Анатольевна" м-н СЕКТОР</t>
  </si>
  <si>
    <t>sector_t@mail.ru</t>
  </si>
  <si>
    <t xml:space="preserve">. Спутниковое ТВ Пошехонье  </t>
  </si>
  <si>
    <t>startzev@yandex.ru</t>
  </si>
  <si>
    <t>. ИП Головачев Ю.А.</t>
  </si>
  <si>
    <t>pautovd@mail.ru</t>
  </si>
  <si>
    <t>. ИП Бойков Александр Юрьевич</t>
  </si>
  <si>
    <t>aboykov@yandex.ru</t>
  </si>
  <si>
    <t>. ип Шиханов А .А.</t>
  </si>
  <si>
    <t>ansel_76@mail.ru</t>
  </si>
  <si>
    <t>. ИП Бырдина Л.Н.</t>
  </si>
  <si>
    <t>dimlar71@mail.ru</t>
  </si>
  <si>
    <t xml:space="preserve"> ООО Компания "Современные Технологии"</t>
  </si>
  <si>
    <t>sovrtech@yandex.ru</t>
  </si>
  <si>
    <t xml:space="preserve"> ИП Пуканцев Н. В</t>
  </si>
  <si>
    <t>uglich-lux@gmail.com</t>
  </si>
  <si>
    <t xml:space="preserve"> вымпел</t>
  </si>
  <si>
    <t>kavkaz71@yandex.ru</t>
  </si>
  <si>
    <t xml:space="preserve"> ООО АТЭЛ</t>
  </si>
  <si>
    <t>refix64@mail.ru</t>
  </si>
  <si>
    <t>. ИП Филаретов С.Н.</t>
  </si>
  <si>
    <t>update03@list.ru</t>
  </si>
  <si>
    <t>. ИП Рязанов</t>
  </si>
  <si>
    <t>dom-2269@mail.ru</t>
  </si>
  <si>
    <t xml:space="preserve"> "Сатурн"</t>
  </si>
  <si>
    <t>videoc@rambler.ru</t>
  </si>
  <si>
    <t xml:space="preserve"> ИП Горбаченко Юрий Олегович</t>
  </si>
  <si>
    <t>avanet2007@yandex.ru</t>
  </si>
  <si>
    <t xml:space="preserve"> ТелеВектор </t>
  </si>
  <si>
    <t>televektor@mail.ru</t>
  </si>
  <si>
    <t xml:space="preserve"> ИП Борисов Сергей Анатольевич</t>
  </si>
  <si>
    <t>tarnoga@bk.ru</t>
  </si>
  <si>
    <t xml:space="preserve"> ПБОЮЛ Борков Валерий Евгеньевич</t>
  </si>
  <si>
    <t>borkovster@mail.ru</t>
  </si>
  <si>
    <t xml:space="preserve"> ИП Манькова А.Д. магазин "Феникс"</t>
  </si>
  <si>
    <t>fenix65@mail.ru</t>
  </si>
  <si>
    <t xml:space="preserve"> SatМастер Ярославль</t>
  </si>
  <si>
    <t>yar@satmaster-k.ru</t>
  </si>
  <si>
    <t xml:space="preserve"> ООО Кипер Интернешнл</t>
  </si>
  <si>
    <t>keeper@nordnet.ru</t>
  </si>
  <si>
    <t xml:space="preserve"> магазин "ЭЛСИ"</t>
  </si>
  <si>
    <t>ekont@mail.ru</t>
  </si>
  <si>
    <t xml:space="preserve"> Телемагазин-мастерская</t>
  </si>
  <si>
    <t>poshvlad@rambler.ru</t>
  </si>
  <si>
    <t xml:space="preserve"> ТЦ "Алмаз"</t>
  </si>
  <si>
    <t>vaz76@mail.ru</t>
  </si>
  <si>
    <t xml:space="preserve"> ИП Туркин Андрей Валерьевич</t>
  </si>
  <si>
    <t>radiomen@nm.ru</t>
  </si>
  <si>
    <t xml:space="preserve"> ЧП Анашкина Н.Б.</t>
  </si>
  <si>
    <t>21600@MAIL.RU</t>
  </si>
  <si>
    <t>. ТК "ЛИДЕР", отдел "ДЕВЯТОЧКА"</t>
  </si>
  <si>
    <t>sergey99@list.ru</t>
  </si>
  <si>
    <t>Альбион</t>
  </si>
  <si>
    <t>falccone@mail.ru</t>
  </si>
  <si>
    <t xml:space="preserve"> Спутник ТВ</t>
  </si>
  <si>
    <t>tvsopt@rambler.ru</t>
  </si>
  <si>
    <t xml:space="preserve"> ИП Курицын Р. Г.</t>
  </si>
  <si>
    <t>Kuritzin@mail.ru</t>
  </si>
  <si>
    <t xml:space="preserve"> "СатМаркет"</t>
  </si>
  <si>
    <t>receiv00@mail.ru</t>
  </si>
  <si>
    <t xml:space="preserve"> ип Пеньков А.С.</t>
  </si>
  <si>
    <t>Anpenkov@yandex.ru</t>
  </si>
  <si>
    <t xml:space="preserve"> ООО ЯрТех </t>
  </si>
  <si>
    <t>mashatric42009@mail.ru</t>
  </si>
  <si>
    <t>Лапшин С.В.</t>
  </si>
  <si>
    <t>SL250861@yandex.ru</t>
  </si>
  <si>
    <t xml:space="preserve"> ИП Комаров Ю. А</t>
  </si>
  <si>
    <t>iourik@bk.ru</t>
  </si>
  <si>
    <t xml:space="preserve"> Компьютеры и Технологии</t>
  </si>
  <si>
    <t>grishinde@nm.ru</t>
  </si>
  <si>
    <t>Тел</t>
  </si>
  <si>
    <t>номер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</si>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</sst>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19" xfId="0" pivotButton="1" applyBorder="1"/>
    <xf numFmtId="0" fontId="0" fillId="0" borderId="22" xfId="0" applyBorder="1"/>
    <xf numFmtId="0" fontId="0" fillId="0" borderId="23" xfId="0" applyBorder="1"/>
    <xf numFmtId="0" fontId="0" fillId="0" borderId="19" xfId="0" applyNumberFormat="1" applyBorder="1"/>
    <xf numFmtId="0" fontId="0" fillId="0" borderId="23" xfId="0" applyNumberFormat="1" applyBorder="1"/>
    <xf numFmtId="0" fontId="0" fillId="0" borderId="22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rosav4ig" refreshedDate="42071.37894490741" createdVersion="5" refreshedVersion="5" minRefreshableVersion="3" recordCount="99">
  <cacheSource type="worksheet">
    <worksheetSource ref="B1:F100" sheet="Лист1"/>
  </cacheSource>
  <cacheFields count="5">
    <cacheField name="№" numFmtId="0">
      <sharedItems containsSemiMixedTypes="0" containsString="0" containsNumber="1" containsInteger="1" minValue="1" maxValue="48" count="4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</sharedItems>
    </cacheField>
    <cacheField name="E-mail:" numFmtId="0">
      <sharedItems count="48">
        <s v="kontur2004@mail.ru"/>
        <s v="333373@mail.ru"/>
        <s v="info@radugasat.ru"/>
        <s v="ljovchik@yandex.ru"/>
        <s v="media-mir@nm.ru"/>
        <s v="yarbastion@mail.ru"/>
        <s v="baksh@rambler.ru"/>
        <s v="sale@antenna-plus.ru"/>
        <s v="sovtech@hotbox.ru"/>
        <s v="evgtrifonov1@yandex.ru"/>
        <s v="tvtut@mail.ru"/>
        <s v="1kurganoff@rambler.ru"/>
        <s v="uglprofi@mail.ru"/>
        <s v="sector_t@mail.ru"/>
        <s v="startzev@yandex.ru"/>
        <s v="pautovd@mail.ru"/>
        <s v="aboykov@yandex.ru"/>
        <s v="ansel_76@mail.ru"/>
        <s v="dimlar71@mail.ru"/>
        <s v="sovrtech@yandex.ru"/>
        <s v="uglich-lux@gmail.com"/>
        <s v="kavkaz71@yandex.ru"/>
        <s v="refix64@mail.ru"/>
        <s v="update03@list.ru"/>
        <s v="dom-2269@mail.ru"/>
        <s v="videoc@rambler.ru"/>
        <s v="avanet2007@yandex.ru"/>
        <s v="televektor@mail.ru"/>
        <s v="tarnoga@bk.ru"/>
        <s v="borkovster@mail.ru"/>
        <s v="fenix65@mail.ru"/>
        <s v="yar@satmaster-k.ru"/>
        <s v="keeper@nordnet.ru"/>
        <s v="ekont@mail.ru"/>
        <s v="poshvlad@rambler.ru"/>
        <s v="vaz76@mail.ru"/>
        <s v="radiomen@nm.ru"/>
        <s v="21600@MAIL.RU"/>
        <s v="sergey99@list.ru"/>
        <s v="falccone@mail.ru"/>
        <s v="tvsopt@rambler.ru"/>
        <s v="Kuritzin@mail.ru"/>
        <s v="receiv00@mail.ru"/>
        <s v="Anpenkov@yandex.ru"/>
        <s v="mashatric42009@mail.ru"/>
        <s v="SL250861@yandex.ru"/>
        <s v="iourik@bk.ru"/>
        <s v="grishinde@nm.ru"/>
      </sharedItems>
    </cacheField>
    <cacheField name="Название фирмы:" numFmtId="0">
      <sharedItems count="48">
        <s v="ООО &quot;Контур&quot;"/>
        <s v=" ООО &quot;ТВТ&quot;"/>
        <s v=". &quot;raduga&quot;"/>
        <s v=". И.П. Лёвкин А.М"/>
        <s v=" ООО &quot;Медиа-Мир&quot;/Салон-магазин &quot;Антенны&quot;"/>
        <s v=" магазин &quot;Бастион&quot;"/>
        <s v=". ип Бакш"/>
        <s v=" салон ''Антенна Плюс''"/>
        <s v=" ИП Смирнов М.Е"/>
        <s v=" ИП Трифонов Е.А. магазин &quot;Альянс&quot;"/>
        <s v=" ИП Соловьёв Н.Б."/>
        <s v=". &quot;фирма ОКНА+&quot;"/>
        <s v=" Компьютерный центр &quot;ПРОФИ&quot; ИП Колосов В. В"/>
        <s v="ИП&quot;Тарашова Марина Анатольевна&quot; м-н СЕКТОР"/>
        <s v=". Спутниковое ТВ Пошехонье  "/>
        <s v=". ИП Головачев Ю.А."/>
        <s v=". ИП Бойков Александр Юрьевич"/>
        <s v=". ип Шиханов А .А."/>
        <s v=". ИП Бырдина Л.Н."/>
        <s v=" ООО Компания &quot;Современные Технологии&quot;"/>
        <s v=" ИП Пуканцев Н. В"/>
        <s v=" вымпел"/>
        <s v=" ООО АТЭЛ"/>
        <s v=". ИП Филаретов С.Н."/>
        <s v=". ИП Рязанов"/>
        <s v=" &quot;Сатурн&quot;"/>
        <s v=" ИП Горбаченко Юрий Олегович"/>
        <s v=" ТелеВектор "/>
        <s v=" ИП Борисов Сергей Анатольевич"/>
        <s v=" ПБОЮЛ Борков Валерий Евгеньевич"/>
        <s v=" ИП Манькова А.Д. магазин &quot;Феникс&quot;"/>
        <s v=" SatМастер Ярославль"/>
        <s v=" ООО Кипер Интернешнл"/>
        <s v=" магазин &quot;ЭЛСИ&quot;"/>
        <s v=" Телемагазин-мастерская"/>
        <s v=" ТЦ &quot;Алмаз&quot;"/>
        <s v=" ИП Туркин Андрей Валерьевич"/>
        <s v=" ЧП Анашкина Н.Б."/>
        <s v=". ТК &quot;ЛИДЕР&quot;, отдел &quot;ДЕВЯТОЧКА&quot;"/>
        <s v="Альбион"/>
        <s v=" Спутник ТВ"/>
        <s v=" ИП Курицын Р. Г."/>
        <s v=" &quot;СатМаркет&quot;"/>
        <s v=" ип Пеньков А.С."/>
        <s v=" ООО ЯрТех "/>
        <s v="Лапшин С.В."/>
        <s v=" ИП Комаров Ю. А"/>
        <s v=" Компьютеры и Технологии"/>
      </sharedItems>
    </cacheField>
    <cacheField name="Тел" numFmtId="0">
      <sharedItems containsString="0" containsBlank="1" containsNumber="1" containsInteger="1" minValue="74844322137" maxValue="79605448732" count="89">
        <n v="74853524782"/>
        <n v="74852725466"/>
        <n v="74852333373"/>
        <n v="74852727016"/>
        <n v="74852595990"/>
        <n v="74852454645"/>
        <m/>
        <n v="79106622268"/>
        <n v="79106666665"/>
        <n v="79066344808"/>
        <n v="74853534090"/>
        <n v="74852587317"/>
        <n v="74852934233"/>
        <n v="74852201010"/>
        <n v="74852458811"/>
        <n v="74852458514"/>
        <n v="74853665875"/>
        <n v="79159834404"/>
        <n v="74855284206"/>
        <n v="79014853195"/>
        <n v="74853225010"/>
        <n v="79056346137"/>
        <n v="74853850960"/>
        <n v="79066332233"/>
        <n v="74853292233"/>
        <n v="79014852233"/>
        <n v="79036913380"/>
        <n v="79056355585"/>
        <n v="74853250899"/>
        <n v="79201000600"/>
        <n v="74853325387"/>
        <n v="74853325441"/>
        <n v="79201022466"/>
        <n v="79036385199"/>
        <n v="79092810506"/>
        <n v="74854922317"/>
        <n v="79201359054"/>
        <n v="79201302520"/>
        <n v="79605350208"/>
        <n v="79038249946"/>
        <n v="74854724741"/>
        <n v="79201020972"/>
        <n v="74853254711"/>
        <n v="79159604796"/>
        <n v="79201008854"/>
        <n v="74854221007"/>
        <n v="79159837466"/>
        <n v="79056312088"/>
        <n v="74852919294"/>
        <n v="79201159215"/>
        <n v="74855252040"/>
        <n v="74852331897"/>
        <n v="79036914966"/>
        <n v="74852738985"/>
        <n v="74853220875"/>
        <n v="79092801855"/>
        <n v="74853850906"/>
        <n v="74852994466"/>
        <n v="79092763666"/>
        <n v="74852493533"/>
        <n v="78127406556"/>
        <n v="74852440939"/>
        <n v="74852201002"/>
        <n v="79038248999"/>
        <n v="79159702524"/>
        <n v="74854622060"/>
        <n v="79108281017"/>
        <n v="79023322112"/>
        <n v="79038298811"/>
        <n v="79023341355"/>
        <n v="74854521631"/>
        <n v="79109711415"/>
        <n v="74854526290"/>
        <n v="74855250249"/>
        <n v="79159754725"/>
        <n v="74852339518"/>
        <n v="79056382619"/>
        <n v="74844322137"/>
        <n v="74854322137"/>
        <n v="79159769220"/>
        <n v="79056372233"/>
        <n v="79036467106"/>
        <n v="74852333903"/>
        <n v="79605448732"/>
        <n v="79159751101"/>
        <n v="74852454553"/>
        <n v="79066353505"/>
        <n v="79056320525"/>
        <n v="79201336303"/>
      </sharedItems>
    </cacheField>
    <cacheField name="номер" numFmtId="0">
      <sharedItems containsMixedTypes="1" containsNumber="1" containsInteger="1" minValue="1" maxValue="4" count="5">
        <n v="1"/>
        <n v="2"/>
        <n v="3"/>
        <s v="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x v="0"/>
    <x v="0"/>
  </r>
  <r>
    <x v="1"/>
    <x v="1"/>
    <x v="1"/>
    <x v="1"/>
    <x v="0"/>
  </r>
  <r>
    <x v="1"/>
    <x v="1"/>
    <x v="1"/>
    <x v="2"/>
    <x v="1"/>
  </r>
  <r>
    <x v="1"/>
    <x v="1"/>
    <x v="1"/>
    <x v="3"/>
    <x v="2"/>
  </r>
  <r>
    <x v="2"/>
    <x v="2"/>
    <x v="2"/>
    <x v="4"/>
    <x v="0"/>
  </r>
  <r>
    <x v="2"/>
    <x v="2"/>
    <x v="2"/>
    <x v="5"/>
    <x v="1"/>
  </r>
  <r>
    <x v="3"/>
    <x v="3"/>
    <x v="3"/>
    <x v="6"/>
    <x v="3"/>
  </r>
  <r>
    <x v="3"/>
    <x v="3"/>
    <x v="3"/>
    <x v="6"/>
    <x v="3"/>
  </r>
  <r>
    <x v="3"/>
    <x v="3"/>
    <x v="3"/>
    <x v="7"/>
    <x v="0"/>
  </r>
  <r>
    <x v="3"/>
    <x v="3"/>
    <x v="3"/>
    <x v="8"/>
    <x v="1"/>
  </r>
  <r>
    <x v="3"/>
    <x v="3"/>
    <x v="3"/>
    <x v="9"/>
    <x v="2"/>
  </r>
  <r>
    <x v="3"/>
    <x v="3"/>
    <x v="3"/>
    <x v="10"/>
    <x v="4"/>
  </r>
  <r>
    <x v="4"/>
    <x v="4"/>
    <x v="4"/>
    <x v="11"/>
    <x v="0"/>
  </r>
  <r>
    <x v="4"/>
    <x v="4"/>
    <x v="4"/>
    <x v="12"/>
    <x v="1"/>
  </r>
  <r>
    <x v="5"/>
    <x v="5"/>
    <x v="5"/>
    <x v="13"/>
    <x v="0"/>
  </r>
  <r>
    <x v="5"/>
    <x v="5"/>
    <x v="5"/>
    <x v="14"/>
    <x v="1"/>
  </r>
  <r>
    <x v="5"/>
    <x v="5"/>
    <x v="5"/>
    <x v="15"/>
    <x v="2"/>
  </r>
  <r>
    <x v="6"/>
    <x v="6"/>
    <x v="6"/>
    <x v="16"/>
    <x v="0"/>
  </r>
  <r>
    <x v="6"/>
    <x v="6"/>
    <x v="6"/>
    <x v="17"/>
    <x v="1"/>
  </r>
  <r>
    <x v="7"/>
    <x v="7"/>
    <x v="7"/>
    <x v="18"/>
    <x v="0"/>
  </r>
  <r>
    <x v="7"/>
    <x v="7"/>
    <x v="7"/>
    <x v="19"/>
    <x v="1"/>
  </r>
  <r>
    <x v="8"/>
    <x v="8"/>
    <x v="8"/>
    <x v="20"/>
    <x v="0"/>
  </r>
  <r>
    <x v="8"/>
    <x v="8"/>
    <x v="8"/>
    <x v="21"/>
    <x v="1"/>
  </r>
  <r>
    <x v="8"/>
    <x v="8"/>
    <x v="8"/>
    <x v="6"/>
    <x v="3"/>
  </r>
  <r>
    <x v="9"/>
    <x v="9"/>
    <x v="9"/>
    <x v="22"/>
    <x v="0"/>
  </r>
  <r>
    <x v="10"/>
    <x v="10"/>
    <x v="10"/>
    <x v="23"/>
    <x v="0"/>
  </r>
  <r>
    <x v="10"/>
    <x v="10"/>
    <x v="10"/>
    <x v="24"/>
    <x v="1"/>
  </r>
  <r>
    <x v="10"/>
    <x v="10"/>
    <x v="10"/>
    <x v="25"/>
    <x v="2"/>
  </r>
  <r>
    <x v="11"/>
    <x v="11"/>
    <x v="11"/>
    <x v="26"/>
    <x v="0"/>
  </r>
  <r>
    <x v="11"/>
    <x v="11"/>
    <x v="11"/>
    <x v="27"/>
    <x v="1"/>
  </r>
  <r>
    <x v="12"/>
    <x v="12"/>
    <x v="12"/>
    <x v="28"/>
    <x v="0"/>
  </r>
  <r>
    <x v="12"/>
    <x v="12"/>
    <x v="12"/>
    <x v="29"/>
    <x v="1"/>
  </r>
  <r>
    <x v="13"/>
    <x v="13"/>
    <x v="13"/>
    <x v="30"/>
    <x v="0"/>
  </r>
  <r>
    <x v="13"/>
    <x v="13"/>
    <x v="13"/>
    <x v="31"/>
    <x v="1"/>
  </r>
  <r>
    <x v="14"/>
    <x v="14"/>
    <x v="14"/>
    <x v="32"/>
    <x v="0"/>
  </r>
  <r>
    <x v="15"/>
    <x v="15"/>
    <x v="15"/>
    <x v="33"/>
    <x v="0"/>
  </r>
  <r>
    <x v="16"/>
    <x v="16"/>
    <x v="16"/>
    <x v="34"/>
    <x v="0"/>
  </r>
  <r>
    <x v="17"/>
    <x v="17"/>
    <x v="17"/>
    <x v="35"/>
    <x v="0"/>
  </r>
  <r>
    <x v="17"/>
    <x v="17"/>
    <x v="17"/>
    <x v="36"/>
    <x v="1"/>
  </r>
  <r>
    <x v="17"/>
    <x v="17"/>
    <x v="17"/>
    <x v="37"/>
    <x v="2"/>
  </r>
  <r>
    <x v="17"/>
    <x v="17"/>
    <x v="17"/>
    <x v="6"/>
    <x v="3"/>
  </r>
  <r>
    <x v="18"/>
    <x v="18"/>
    <x v="18"/>
    <x v="6"/>
    <x v="3"/>
  </r>
  <r>
    <x v="18"/>
    <x v="18"/>
    <x v="18"/>
    <x v="38"/>
    <x v="0"/>
  </r>
  <r>
    <x v="18"/>
    <x v="18"/>
    <x v="18"/>
    <x v="39"/>
    <x v="1"/>
  </r>
  <r>
    <x v="18"/>
    <x v="18"/>
    <x v="18"/>
    <x v="40"/>
    <x v="2"/>
  </r>
  <r>
    <x v="19"/>
    <x v="19"/>
    <x v="19"/>
    <x v="41"/>
    <x v="0"/>
  </r>
  <r>
    <x v="20"/>
    <x v="20"/>
    <x v="20"/>
    <x v="6"/>
    <x v="3"/>
  </r>
  <r>
    <x v="20"/>
    <x v="20"/>
    <x v="20"/>
    <x v="42"/>
    <x v="0"/>
  </r>
  <r>
    <x v="20"/>
    <x v="20"/>
    <x v="20"/>
    <x v="43"/>
    <x v="1"/>
  </r>
  <r>
    <x v="21"/>
    <x v="21"/>
    <x v="21"/>
    <x v="44"/>
    <x v="0"/>
  </r>
  <r>
    <x v="22"/>
    <x v="22"/>
    <x v="22"/>
    <x v="45"/>
    <x v="0"/>
  </r>
  <r>
    <x v="23"/>
    <x v="23"/>
    <x v="23"/>
    <x v="46"/>
    <x v="0"/>
  </r>
  <r>
    <x v="24"/>
    <x v="24"/>
    <x v="24"/>
    <x v="47"/>
    <x v="0"/>
  </r>
  <r>
    <x v="25"/>
    <x v="25"/>
    <x v="25"/>
    <x v="6"/>
    <x v="3"/>
  </r>
  <r>
    <x v="25"/>
    <x v="25"/>
    <x v="25"/>
    <x v="48"/>
    <x v="0"/>
  </r>
  <r>
    <x v="25"/>
    <x v="25"/>
    <x v="25"/>
    <x v="49"/>
    <x v="1"/>
  </r>
  <r>
    <x v="26"/>
    <x v="26"/>
    <x v="26"/>
    <x v="50"/>
    <x v="0"/>
  </r>
  <r>
    <x v="27"/>
    <x v="27"/>
    <x v="27"/>
    <x v="51"/>
    <x v="0"/>
  </r>
  <r>
    <x v="28"/>
    <x v="28"/>
    <x v="28"/>
    <x v="52"/>
    <x v="0"/>
  </r>
  <r>
    <x v="28"/>
    <x v="28"/>
    <x v="28"/>
    <x v="53"/>
    <x v="1"/>
  </r>
  <r>
    <x v="29"/>
    <x v="29"/>
    <x v="29"/>
    <x v="54"/>
    <x v="0"/>
  </r>
  <r>
    <x v="29"/>
    <x v="29"/>
    <x v="29"/>
    <x v="55"/>
    <x v="1"/>
  </r>
  <r>
    <x v="30"/>
    <x v="30"/>
    <x v="30"/>
    <x v="56"/>
    <x v="0"/>
  </r>
  <r>
    <x v="31"/>
    <x v="31"/>
    <x v="31"/>
    <x v="6"/>
    <x v="3"/>
  </r>
  <r>
    <x v="31"/>
    <x v="31"/>
    <x v="31"/>
    <x v="57"/>
    <x v="0"/>
  </r>
  <r>
    <x v="31"/>
    <x v="31"/>
    <x v="31"/>
    <x v="58"/>
    <x v="1"/>
  </r>
  <r>
    <x v="31"/>
    <x v="31"/>
    <x v="31"/>
    <x v="59"/>
    <x v="2"/>
  </r>
  <r>
    <x v="31"/>
    <x v="31"/>
    <x v="31"/>
    <x v="60"/>
    <x v="4"/>
  </r>
  <r>
    <x v="32"/>
    <x v="32"/>
    <x v="32"/>
    <x v="61"/>
    <x v="0"/>
  </r>
  <r>
    <x v="33"/>
    <x v="33"/>
    <x v="33"/>
    <x v="6"/>
    <x v="3"/>
  </r>
  <r>
    <x v="33"/>
    <x v="33"/>
    <x v="33"/>
    <x v="62"/>
    <x v="0"/>
  </r>
  <r>
    <x v="33"/>
    <x v="33"/>
    <x v="33"/>
    <x v="63"/>
    <x v="1"/>
  </r>
  <r>
    <x v="33"/>
    <x v="33"/>
    <x v="33"/>
    <x v="64"/>
    <x v="2"/>
  </r>
  <r>
    <x v="34"/>
    <x v="34"/>
    <x v="34"/>
    <x v="65"/>
    <x v="0"/>
  </r>
  <r>
    <x v="34"/>
    <x v="34"/>
    <x v="34"/>
    <x v="66"/>
    <x v="1"/>
  </r>
  <r>
    <x v="35"/>
    <x v="35"/>
    <x v="35"/>
    <x v="67"/>
    <x v="0"/>
  </r>
  <r>
    <x v="35"/>
    <x v="35"/>
    <x v="35"/>
    <x v="68"/>
    <x v="1"/>
  </r>
  <r>
    <x v="36"/>
    <x v="36"/>
    <x v="36"/>
    <x v="69"/>
    <x v="0"/>
  </r>
  <r>
    <x v="37"/>
    <x v="37"/>
    <x v="37"/>
    <x v="70"/>
    <x v="0"/>
  </r>
  <r>
    <x v="37"/>
    <x v="37"/>
    <x v="37"/>
    <x v="71"/>
    <x v="1"/>
  </r>
  <r>
    <x v="37"/>
    <x v="37"/>
    <x v="37"/>
    <x v="72"/>
    <x v="2"/>
  </r>
  <r>
    <x v="38"/>
    <x v="38"/>
    <x v="38"/>
    <x v="73"/>
    <x v="0"/>
  </r>
  <r>
    <x v="38"/>
    <x v="38"/>
    <x v="38"/>
    <x v="6"/>
    <x v="3"/>
  </r>
  <r>
    <x v="39"/>
    <x v="39"/>
    <x v="39"/>
    <x v="74"/>
    <x v="0"/>
  </r>
  <r>
    <x v="39"/>
    <x v="39"/>
    <x v="39"/>
    <x v="75"/>
    <x v="1"/>
  </r>
  <r>
    <x v="40"/>
    <x v="40"/>
    <x v="40"/>
    <x v="76"/>
    <x v="0"/>
  </r>
  <r>
    <x v="41"/>
    <x v="41"/>
    <x v="41"/>
    <x v="77"/>
    <x v="0"/>
  </r>
  <r>
    <x v="41"/>
    <x v="41"/>
    <x v="41"/>
    <x v="78"/>
    <x v="1"/>
  </r>
  <r>
    <x v="42"/>
    <x v="42"/>
    <x v="42"/>
    <x v="79"/>
    <x v="0"/>
  </r>
  <r>
    <x v="43"/>
    <x v="43"/>
    <x v="43"/>
    <x v="6"/>
    <x v="3"/>
  </r>
  <r>
    <x v="43"/>
    <x v="43"/>
    <x v="43"/>
    <x v="80"/>
    <x v="0"/>
  </r>
  <r>
    <x v="43"/>
    <x v="43"/>
    <x v="43"/>
    <x v="81"/>
    <x v="1"/>
  </r>
  <r>
    <x v="44"/>
    <x v="44"/>
    <x v="44"/>
    <x v="82"/>
    <x v="0"/>
  </r>
  <r>
    <x v="45"/>
    <x v="45"/>
    <x v="45"/>
    <x v="83"/>
    <x v="0"/>
  </r>
  <r>
    <x v="45"/>
    <x v="45"/>
    <x v="45"/>
    <x v="84"/>
    <x v="1"/>
  </r>
  <r>
    <x v="45"/>
    <x v="45"/>
    <x v="45"/>
    <x v="85"/>
    <x v="2"/>
  </r>
  <r>
    <x v="46"/>
    <x v="46"/>
    <x v="46"/>
    <x v="86"/>
    <x v="0"/>
  </r>
  <r>
    <x v="47"/>
    <x v="47"/>
    <x v="47"/>
    <x v="87"/>
    <x v="0"/>
  </r>
  <r>
    <x v="47"/>
    <x v="47"/>
    <x v="47"/>
    <x v="8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8" applyNumberFormats="0" applyBorderFormats="0" applyFontFormats="0" applyPatternFormats="0" applyAlignmentFormats="0" applyWidthHeightFormats="1" dataCaption="Значения" updatedVersion="5" minRefreshableVersion="3" showDrill="0" useAutoFormatting="1" rowGrandTotals="0" colGrandTotals="0" itemPrintTitles="1" createdVersion="5" indent="0" compact="0" compactData="0">
  <location ref="H1:N50" firstHeaderRow="1" firstDataRow="2" firstDataCol="3"/>
  <pivotFields count="5">
    <pivotField axis="axisRow" compact="0" outline="0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compact="0" outline="0" showAll="0" defaultSubtotal="0">
      <items count="48">
        <item x="11"/>
        <item x="37"/>
        <item x="1"/>
        <item x="16"/>
        <item x="43"/>
        <item x="17"/>
        <item x="26"/>
        <item x="6"/>
        <item x="29"/>
        <item x="18"/>
        <item x="24"/>
        <item x="33"/>
        <item x="9"/>
        <item x="39"/>
        <item x="30"/>
        <item x="47"/>
        <item x="2"/>
        <item x="46"/>
        <item x="21"/>
        <item x="32"/>
        <item x="0"/>
        <item x="41"/>
        <item x="3"/>
        <item x="44"/>
        <item x="4"/>
        <item x="15"/>
        <item x="34"/>
        <item x="36"/>
        <item x="42"/>
        <item x="22"/>
        <item x="7"/>
        <item x="13"/>
        <item x="38"/>
        <item x="45"/>
        <item x="19"/>
        <item x="8"/>
        <item x="14"/>
        <item x="28"/>
        <item x="27"/>
        <item x="40"/>
        <item x="10"/>
        <item x="20"/>
        <item x="12"/>
        <item x="23"/>
        <item x="35"/>
        <item x="25"/>
        <item x="31"/>
        <item x="5"/>
      </items>
    </pivotField>
    <pivotField axis="axisRow" compact="0" outline="0" showAll="0" defaultSubtotal="0">
      <items count="48">
        <item x="42"/>
        <item x="25"/>
        <item x="31"/>
        <item x="21"/>
        <item x="28"/>
        <item x="26"/>
        <item x="46"/>
        <item x="41"/>
        <item x="30"/>
        <item x="43"/>
        <item x="20"/>
        <item x="8"/>
        <item x="10"/>
        <item x="9"/>
        <item x="36"/>
        <item x="12"/>
        <item x="47"/>
        <item x="5"/>
        <item x="33"/>
        <item x="4"/>
        <item x="1"/>
        <item x="22"/>
        <item x="32"/>
        <item x="19"/>
        <item x="44"/>
        <item x="29"/>
        <item x="7"/>
        <item x="40"/>
        <item x="27"/>
        <item x="34"/>
        <item x="35"/>
        <item x="37"/>
        <item x="2"/>
        <item x="11"/>
        <item x="3"/>
        <item x="6"/>
        <item x="16"/>
        <item x="18"/>
        <item x="15"/>
        <item x="24"/>
        <item x="23"/>
        <item x="17"/>
        <item x="14"/>
        <item x="38"/>
        <item x="39"/>
        <item x="13"/>
        <item x="45"/>
        <item x="0"/>
      </items>
    </pivotField>
    <pivotField dataField="1" compact="0" outline="0" showAll="0">
      <items count="90">
        <item x="77"/>
        <item x="62"/>
        <item x="13"/>
        <item x="51"/>
        <item x="2"/>
        <item x="82"/>
        <item x="75"/>
        <item x="61"/>
        <item x="85"/>
        <item x="5"/>
        <item x="15"/>
        <item x="14"/>
        <item x="59"/>
        <item x="11"/>
        <item x="4"/>
        <item x="1"/>
        <item x="3"/>
        <item x="53"/>
        <item x="48"/>
        <item x="12"/>
        <item x="57"/>
        <item x="54"/>
        <item x="20"/>
        <item x="28"/>
        <item x="42"/>
        <item x="24"/>
        <item x="30"/>
        <item x="31"/>
        <item x="0"/>
        <item x="10"/>
        <item x="16"/>
        <item x="56"/>
        <item x="22"/>
        <item x="45"/>
        <item x="78"/>
        <item x="70"/>
        <item x="72"/>
        <item x="65"/>
        <item x="40"/>
        <item x="35"/>
        <item x="73"/>
        <item x="50"/>
        <item x="18"/>
        <item x="60"/>
        <item x="25"/>
        <item x="19"/>
        <item x="67"/>
        <item x="69"/>
        <item x="33"/>
        <item x="81"/>
        <item x="26"/>
        <item x="52"/>
        <item x="63"/>
        <item x="39"/>
        <item x="68"/>
        <item x="47"/>
        <item x="87"/>
        <item x="21"/>
        <item x="27"/>
        <item x="80"/>
        <item x="76"/>
        <item x="23"/>
        <item x="9"/>
        <item x="86"/>
        <item x="58"/>
        <item x="55"/>
        <item x="34"/>
        <item x="7"/>
        <item x="8"/>
        <item x="66"/>
        <item x="71"/>
        <item x="43"/>
        <item x="64"/>
        <item x="84"/>
        <item x="74"/>
        <item x="79"/>
        <item x="17"/>
        <item x="46"/>
        <item x="29"/>
        <item x="44"/>
        <item x="41"/>
        <item x="32"/>
        <item x="49"/>
        <item x="37"/>
        <item x="88"/>
        <item x="36"/>
        <item x="38"/>
        <item x="83"/>
        <item x="6"/>
        <item t="default"/>
      </items>
    </pivotField>
    <pivotField axis="axisCol" compact="0" outline="0" showAll="0">
      <items count="6">
        <item x="0"/>
        <item x="1"/>
        <item x="2"/>
        <item x="4"/>
        <item x="3"/>
        <item t="default"/>
      </items>
    </pivotField>
  </pivotFields>
  <rowFields count="3">
    <field x="0"/>
    <field x="1"/>
    <field x="2"/>
  </rowFields>
  <rowItems count="48">
    <i>
      <x/>
      <x v="20"/>
      <x v="47"/>
    </i>
    <i>
      <x v="1"/>
      <x v="2"/>
      <x v="20"/>
    </i>
    <i>
      <x v="2"/>
      <x v="16"/>
      <x v="32"/>
    </i>
    <i>
      <x v="3"/>
      <x v="22"/>
      <x v="34"/>
    </i>
    <i>
      <x v="4"/>
      <x v="24"/>
      <x v="19"/>
    </i>
    <i>
      <x v="5"/>
      <x v="47"/>
      <x v="17"/>
    </i>
    <i>
      <x v="6"/>
      <x v="7"/>
      <x v="35"/>
    </i>
    <i>
      <x v="7"/>
      <x v="30"/>
      <x v="26"/>
    </i>
    <i>
      <x v="8"/>
      <x v="35"/>
      <x v="11"/>
    </i>
    <i>
      <x v="9"/>
      <x v="12"/>
      <x v="13"/>
    </i>
    <i>
      <x v="10"/>
      <x v="40"/>
      <x v="12"/>
    </i>
    <i>
      <x v="11"/>
      <x/>
      <x v="33"/>
    </i>
    <i>
      <x v="12"/>
      <x v="42"/>
      <x v="15"/>
    </i>
    <i>
      <x v="13"/>
      <x v="31"/>
      <x v="45"/>
    </i>
    <i>
      <x v="14"/>
      <x v="36"/>
      <x v="42"/>
    </i>
    <i>
      <x v="15"/>
      <x v="25"/>
      <x v="38"/>
    </i>
    <i>
      <x v="16"/>
      <x v="3"/>
      <x v="36"/>
    </i>
    <i>
      <x v="17"/>
      <x v="5"/>
      <x v="41"/>
    </i>
    <i>
      <x v="18"/>
      <x v="9"/>
      <x v="37"/>
    </i>
    <i>
      <x v="19"/>
      <x v="34"/>
      <x v="23"/>
    </i>
    <i>
      <x v="20"/>
      <x v="41"/>
      <x v="10"/>
    </i>
    <i>
      <x v="21"/>
      <x v="18"/>
      <x v="3"/>
    </i>
    <i>
      <x v="22"/>
      <x v="29"/>
      <x v="21"/>
    </i>
    <i>
      <x v="23"/>
      <x v="43"/>
      <x v="40"/>
    </i>
    <i>
      <x v="24"/>
      <x v="10"/>
      <x v="39"/>
    </i>
    <i>
      <x v="25"/>
      <x v="45"/>
      <x v="1"/>
    </i>
    <i>
      <x v="26"/>
      <x v="6"/>
      <x v="5"/>
    </i>
    <i>
      <x v="27"/>
      <x v="38"/>
      <x v="28"/>
    </i>
    <i>
      <x v="28"/>
      <x v="37"/>
      <x v="4"/>
    </i>
    <i>
      <x v="29"/>
      <x v="8"/>
      <x v="25"/>
    </i>
    <i>
      <x v="30"/>
      <x v="14"/>
      <x v="8"/>
    </i>
    <i>
      <x v="31"/>
      <x v="46"/>
      <x v="2"/>
    </i>
    <i>
      <x v="32"/>
      <x v="19"/>
      <x v="22"/>
    </i>
    <i>
      <x v="33"/>
      <x v="11"/>
      <x v="18"/>
    </i>
    <i>
      <x v="34"/>
      <x v="26"/>
      <x v="29"/>
    </i>
    <i>
      <x v="35"/>
      <x v="44"/>
      <x v="30"/>
    </i>
    <i>
      <x v="36"/>
      <x v="27"/>
      <x v="14"/>
    </i>
    <i>
      <x v="37"/>
      <x v="1"/>
      <x v="31"/>
    </i>
    <i>
      <x v="38"/>
      <x v="32"/>
      <x v="43"/>
    </i>
    <i>
      <x v="39"/>
      <x v="13"/>
      <x v="44"/>
    </i>
    <i>
      <x v="40"/>
      <x v="39"/>
      <x v="27"/>
    </i>
    <i>
      <x v="41"/>
      <x v="21"/>
      <x v="7"/>
    </i>
    <i>
      <x v="42"/>
      <x v="28"/>
      <x/>
    </i>
    <i>
      <x v="43"/>
      <x v="4"/>
      <x v="9"/>
    </i>
    <i>
      <x v="44"/>
      <x v="23"/>
      <x v="24"/>
    </i>
    <i>
      <x v="45"/>
      <x v="33"/>
      <x v="46"/>
    </i>
    <i>
      <x v="46"/>
      <x v="17"/>
      <x v="6"/>
    </i>
    <i>
      <x v="47"/>
      <x v="15"/>
      <x v="16"/>
    </i>
  </rowItems>
  <colFields count="1">
    <field x="4"/>
  </colFields>
  <colItems count="4">
    <i>
      <x/>
    </i>
    <i>
      <x v="1"/>
    </i>
    <i>
      <x v="2"/>
    </i>
    <i>
      <x v="3"/>
    </i>
  </colItems>
  <dataFields count="1">
    <dataField name=" " fld="3" baseField="3" baseItem="28"/>
  </dataFields>
  <pivotTableStyleInfo showRowHeaders="1" showColHeaders="1" showRowStripes="0" showColStripes="0" showLastColumn="1"/>
  <filters count="1">
    <filter fld="4" type="captionEqual" evalOrder="-1" id="1" stringValue1="*?">
      <autoFilter ref="A1">
        <filterColumn colId="0">
          <customFilters>
            <customFilter val="*?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G52"/>
    </sheetView>
  </sheetViews>
  <sheetFormatPr defaultRowHeight="15" x14ac:dyDescent="0.25"/>
  <cols>
    <col min="1" max="1" width="11.85546875" bestFit="1" customWidth="1"/>
    <col min="2" max="2" width="48.42578125" bestFit="1" customWidth="1"/>
    <col min="3" max="3" width="23.42578125" customWidth="1"/>
    <col min="4" max="4" width="12" customWidth="1"/>
    <col min="5" max="7" width="12" bestFit="1" customWidth="1"/>
    <col min="8" max="8" width="9.28515625" bestFit="1" customWidth="1"/>
    <col min="9" max="9" width="12" bestFit="1" customWidth="1"/>
    <col min="10" max="10" width="11.710937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0"/>
  <sheetViews>
    <sheetView tabSelected="1" topLeftCell="A28" workbookViewId="0">
      <selection activeCell="H50" sqref="H50"/>
    </sheetView>
  </sheetViews>
  <sheetFormatPr defaultRowHeight="15" x14ac:dyDescent="0.25"/>
  <cols>
    <col min="3" max="3" width="28.140625" customWidth="1"/>
    <col min="4" max="4" width="28.5703125" customWidth="1"/>
    <col min="5" max="5" width="21.42578125" customWidth="1"/>
    <col min="8" max="8" width="5.5703125" bestFit="1" customWidth="1"/>
    <col min="9" max="9" width="23.42578125" bestFit="1" customWidth="1"/>
    <col min="10" max="10" width="46.5703125" bestFit="1" customWidth="1"/>
    <col min="11" max="14" width="12" customWidth="1"/>
    <col min="15" max="15" width="12" bestFit="1" customWidth="1"/>
    <col min="16" max="16" width="11.85546875" bestFit="1" customWidth="1"/>
    <col min="17" max="17" width="12" bestFit="1" customWidth="1"/>
  </cols>
  <sheetData>
    <row r="1" spans="2:14" ht="16.5" thickBot="1" x14ac:dyDescent="0.3">
      <c r="B1" s="3" t="s">
        <v>0</v>
      </c>
      <c r="C1" s="4" t="s">
        <v>2</v>
      </c>
      <c r="D1" s="5" t="s">
        <v>1</v>
      </c>
      <c r="E1" s="6" t="s">
        <v>99</v>
      </c>
      <c r="F1" s="19" t="s">
        <v>100</v>
      </c>
      <c r="H1" s="20" t="s">
        <v>101</v>
      </c>
      <c r="I1" s="17"/>
      <c r="J1" s="17"/>
      <c r="K1" s="20" t="s">
        <v>100</v>
      </c>
      <c r="L1" s="17"/>
      <c r="M1" s="17"/>
      <c r="N1" s="18"/>
    </row>
    <row r="2" spans="2:14" ht="16.5" thickBot="1" x14ac:dyDescent="0.3">
      <c r="B2" s="7">
        <v>1</v>
      </c>
      <c r="C2" s="2" t="s">
        <v>4</v>
      </c>
      <c r="D2" s="1" t="s">
        <v>3</v>
      </c>
      <c r="E2" s="13">
        <v>74853524782</v>
      </c>
      <c r="F2">
        <f>IF(E2&gt;0,COUNTIFS($C$1:C2,C2,$D$1:D2,D2,$E$1:E2,"&gt;0"),"")</f>
        <v>1</v>
      </c>
      <c r="H2" s="20" t="s">
        <v>0</v>
      </c>
      <c r="I2" s="20" t="s">
        <v>2</v>
      </c>
      <c r="J2" s="20" t="s">
        <v>1</v>
      </c>
      <c r="K2" s="16">
        <v>1</v>
      </c>
      <c r="L2" s="22">
        <v>2</v>
      </c>
      <c r="M2" s="22">
        <v>3</v>
      </c>
      <c r="N2" s="27">
        <v>4</v>
      </c>
    </row>
    <row r="3" spans="2:14" ht="15.75" x14ac:dyDescent="0.25">
      <c r="B3" s="8">
        <v>2</v>
      </c>
      <c r="C3" s="30" t="s">
        <v>6</v>
      </c>
      <c r="D3" s="30" t="s">
        <v>5</v>
      </c>
      <c r="E3" s="9">
        <v>74852725466</v>
      </c>
      <c r="F3">
        <f>IF(E3&gt;0,COUNTIFS($C$1:C3,C3,$D$1:D3,D3,$E$1:E3,"&gt;0"),"")</f>
        <v>1</v>
      </c>
      <c r="H3" s="16">
        <v>1</v>
      </c>
      <c r="I3" s="16" t="s">
        <v>4</v>
      </c>
      <c r="J3" s="16" t="s">
        <v>3</v>
      </c>
      <c r="K3" s="23">
        <v>74853524782</v>
      </c>
      <c r="L3" s="24"/>
      <c r="M3" s="24"/>
      <c r="N3" s="28"/>
    </row>
    <row r="4" spans="2:14" ht="15.75" x14ac:dyDescent="0.25">
      <c r="B4" s="10">
        <f>(B3)+0</f>
        <v>2</v>
      </c>
      <c r="C4" s="31" t="str">
        <f t="shared" ref="C4:D5" si="0">C3</f>
        <v>333373@mail.ru</v>
      </c>
      <c r="D4" s="31" t="str">
        <f t="shared" si="0"/>
        <v xml:space="preserve"> ООО "ТВТ"</v>
      </c>
      <c r="E4" s="9">
        <v>74852333373</v>
      </c>
      <c r="F4">
        <f>IF(E4&gt;0,COUNTIFS($C$1:C4,C4,$D$1:D4,D4,$E$1:E4,"&gt;0"),"")</f>
        <v>2</v>
      </c>
      <c r="H4" s="16">
        <v>2</v>
      </c>
      <c r="I4" s="16" t="s">
        <v>6</v>
      </c>
      <c r="J4" s="16" t="s">
        <v>5</v>
      </c>
      <c r="K4" s="23">
        <v>74852725466</v>
      </c>
      <c r="L4" s="24">
        <v>74852333373</v>
      </c>
      <c r="M4" s="24">
        <v>74852727016</v>
      </c>
      <c r="N4" s="28"/>
    </row>
    <row r="5" spans="2:14" ht="16.5" thickBot="1" x14ac:dyDescent="0.3">
      <c r="B5" s="11">
        <f>(B4)+0</f>
        <v>2</v>
      </c>
      <c r="C5" s="32" t="str">
        <f t="shared" si="0"/>
        <v>333373@mail.ru</v>
      </c>
      <c r="D5" s="32" t="str">
        <f t="shared" si="0"/>
        <v xml:space="preserve"> ООО "ТВТ"</v>
      </c>
      <c r="E5" s="13">
        <v>74852727016</v>
      </c>
      <c r="F5">
        <f>IF(E5&gt;0,COUNTIFS($C$1:C5,C5,$D$1:D5,D5,$E$1:E5,"&gt;0"),"")</f>
        <v>3</v>
      </c>
      <c r="H5" s="16">
        <v>3</v>
      </c>
      <c r="I5" s="16" t="s">
        <v>8</v>
      </c>
      <c r="J5" s="16" t="s">
        <v>7</v>
      </c>
      <c r="K5" s="23">
        <v>74852595990</v>
      </c>
      <c r="L5" s="24">
        <v>74852454645</v>
      </c>
      <c r="M5" s="24"/>
      <c r="N5" s="28"/>
    </row>
    <row r="6" spans="2:14" ht="15.75" x14ac:dyDescent="0.25">
      <c r="B6" s="8">
        <v>3</v>
      </c>
      <c r="C6" s="30" t="s">
        <v>8</v>
      </c>
      <c r="D6" s="30" t="s">
        <v>7</v>
      </c>
      <c r="E6" s="9">
        <v>74852595990</v>
      </c>
      <c r="F6">
        <f>IF(E6&gt;0,COUNTIFS($C$1:C6,C6,$D$1:D6,D6,$E$1:E6,"&gt;0"),"")</f>
        <v>1</v>
      </c>
      <c r="H6" s="16">
        <v>4</v>
      </c>
      <c r="I6" s="16" t="s">
        <v>10</v>
      </c>
      <c r="J6" s="16" t="s">
        <v>9</v>
      </c>
      <c r="K6" s="23">
        <v>79106622268</v>
      </c>
      <c r="L6" s="24">
        <v>79106666665</v>
      </c>
      <c r="M6" s="24">
        <v>79066344808</v>
      </c>
      <c r="N6" s="28">
        <v>74853534090</v>
      </c>
    </row>
    <row r="7" spans="2:14" ht="16.5" thickBot="1" x14ac:dyDescent="0.3">
      <c r="B7" s="11">
        <f>(B6)+0</f>
        <v>3</v>
      </c>
      <c r="C7" s="32" t="str">
        <f t="shared" ref="C7:D7" si="1">C6</f>
        <v>info@radugasat.ru</v>
      </c>
      <c r="D7" s="32" t="str">
        <f t="shared" si="1"/>
        <v>. "raduga"</v>
      </c>
      <c r="E7" s="13">
        <v>74852454645</v>
      </c>
      <c r="F7">
        <f>IF(E7&gt;0,COUNTIFS($C$1:C7,C7,$D$1:D7,D7,$E$1:E7,"&gt;0"),"")</f>
        <v>2</v>
      </c>
      <c r="H7" s="16">
        <v>5</v>
      </c>
      <c r="I7" s="16" t="s">
        <v>12</v>
      </c>
      <c r="J7" s="16" t="s">
        <v>11</v>
      </c>
      <c r="K7" s="23">
        <v>74852587317</v>
      </c>
      <c r="L7" s="24">
        <v>74852934233</v>
      </c>
      <c r="M7" s="24"/>
      <c r="N7" s="28"/>
    </row>
    <row r="8" spans="2:14" ht="15.75" x14ac:dyDescent="0.25">
      <c r="B8" s="8">
        <v>4</v>
      </c>
      <c r="C8" s="30" t="s">
        <v>10</v>
      </c>
      <c r="D8" s="30" t="s">
        <v>9</v>
      </c>
      <c r="E8" s="9"/>
      <c r="F8" t="str">
        <f>IF(E8&gt;0,COUNTIFS($C$1:C8,C8,$D$1:D8,D8,$E$1:E8,"&gt;0"),"")</f>
        <v/>
      </c>
      <c r="H8" s="16">
        <v>6</v>
      </c>
      <c r="I8" s="16" t="s">
        <v>14</v>
      </c>
      <c r="J8" s="16" t="s">
        <v>13</v>
      </c>
      <c r="K8" s="23">
        <v>74852201010</v>
      </c>
      <c r="L8" s="24">
        <v>74852458811</v>
      </c>
      <c r="M8" s="24">
        <v>74852458514</v>
      </c>
      <c r="N8" s="28"/>
    </row>
    <row r="9" spans="2:14" ht="15.75" x14ac:dyDescent="0.25">
      <c r="B9" s="10">
        <f>(B8)+0</f>
        <v>4</v>
      </c>
      <c r="C9" s="31" t="str">
        <f t="shared" ref="C9:D13" si="2">C8</f>
        <v>ljovchik@yandex.ru</v>
      </c>
      <c r="D9" s="31" t="str">
        <f t="shared" si="2"/>
        <v>. И.П. Лёвкин А.М</v>
      </c>
      <c r="E9" s="9"/>
      <c r="F9" t="str">
        <f>IF(E9&gt;0,COUNTIFS($C$1:C9,C9,$D$1:D9,D9,$E$1:E9,"&gt;0"),"")</f>
        <v/>
      </c>
      <c r="H9" s="16">
        <v>7</v>
      </c>
      <c r="I9" s="16" t="s">
        <v>16</v>
      </c>
      <c r="J9" s="16" t="s">
        <v>15</v>
      </c>
      <c r="K9" s="23">
        <v>74853665875</v>
      </c>
      <c r="L9" s="24">
        <v>79159834404</v>
      </c>
      <c r="M9" s="24"/>
      <c r="N9" s="28"/>
    </row>
    <row r="10" spans="2:14" ht="15.75" x14ac:dyDescent="0.25">
      <c r="B10" s="10">
        <f>(B9)+0</f>
        <v>4</v>
      </c>
      <c r="C10" s="31" t="str">
        <f t="shared" si="2"/>
        <v>ljovchik@yandex.ru</v>
      </c>
      <c r="D10" s="31" t="str">
        <f t="shared" si="2"/>
        <v>. И.П. Лёвкин А.М</v>
      </c>
      <c r="E10" s="9">
        <v>79106622268</v>
      </c>
      <c r="F10">
        <f>IF(E10&gt;0,COUNTIFS($C$1:C10,C10,$D$1:D10,D10,$E$1:E10,"&gt;0"),"")</f>
        <v>1</v>
      </c>
      <c r="H10" s="16">
        <v>8</v>
      </c>
      <c r="I10" s="16" t="s">
        <v>18</v>
      </c>
      <c r="J10" s="16" t="s">
        <v>17</v>
      </c>
      <c r="K10" s="23">
        <v>74855284206</v>
      </c>
      <c r="L10" s="24">
        <v>79014853195</v>
      </c>
      <c r="M10" s="24"/>
      <c r="N10" s="28"/>
    </row>
    <row r="11" spans="2:14" ht="15.75" x14ac:dyDescent="0.25">
      <c r="B11" s="10">
        <f>(B10)+0</f>
        <v>4</v>
      </c>
      <c r="C11" s="31" t="str">
        <f t="shared" si="2"/>
        <v>ljovchik@yandex.ru</v>
      </c>
      <c r="D11" s="31" t="str">
        <f t="shared" si="2"/>
        <v>. И.П. Лёвкин А.М</v>
      </c>
      <c r="E11" s="9">
        <v>79106666665</v>
      </c>
      <c r="F11">
        <f>IF(E11&gt;0,COUNTIFS($C$1:C11,C11,$D$1:D11,D11,$E$1:E11,"&gt;0"),"")</f>
        <v>2</v>
      </c>
      <c r="H11" s="16">
        <v>9</v>
      </c>
      <c r="I11" s="16" t="s">
        <v>20</v>
      </c>
      <c r="J11" s="16" t="s">
        <v>19</v>
      </c>
      <c r="K11" s="23">
        <v>74853225010</v>
      </c>
      <c r="L11" s="24">
        <v>79056346137</v>
      </c>
      <c r="M11" s="24"/>
      <c r="N11" s="28"/>
    </row>
    <row r="12" spans="2:14" ht="15.75" x14ac:dyDescent="0.25">
      <c r="B12" s="10">
        <f>(B11)+0</f>
        <v>4</v>
      </c>
      <c r="C12" s="31" t="str">
        <f t="shared" si="2"/>
        <v>ljovchik@yandex.ru</v>
      </c>
      <c r="D12" s="31" t="str">
        <f t="shared" si="2"/>
        <v>. И.П. Лёвкин А.М</v>
      </c>
      <c r="E12" s="9">
        <v>79066344808</v>
      </c>
      <c r="F12">
        <f>IF(E12&gt;0,COUNTIFS($C$1:C12,C12,$D$1:D12,D12,$E$1:E12,"&gt;0"),"")</f>
        <v>3</v>
      </c>
      <c r="H12" s="16">
        <v>10</v>
      </c>
      <c r="I12" s="16" t="s">
        <v>22</v>
      </c>
      <c r="J12" s="16" t="s">
        <v>21</v>
      </c>
      <c r="K12" s="23">
        <v>74853850960</v>
      </c>
      <c r="L12" s="24"/>
      <c r="M12" s="24"/>
      <c r="N12" s="28"/>
    </row>
    <row r="13" spans="2:14" ht="16.5" thickBot="1" x14ac:dyDescent="0.3">
      <c r="B13" s="11">
        <f>(B12)+0</f>
        <v>4</v>
      </c>
      <c r="C13" s="32" t="str">
        <f t="shared" si="2"/>
        <v>ljovchik@yandex.ru</v>
      </c>
      <c r="D13" s="32" t="str">
        <f t="shared" si="2"/>
        <v>. И.П. Лёвкин А.М</v>
      </c>
      <c r="E13" s="13">
        <v>74853534090</v>
      </c>
      <c r="F13">
        <f>IF(E13&gt;0,COUNTIFS($C$1:C13,C13,$D$1:D13,D13,$E$1:E13,"&gt;0"),"")</f>
        <v>4</v>
      </c>
      <c r="H13" s="16">
        <v>11</v>
      </c>
      <c r="I13" s="16" t="s">
        <v>24</v>
      </c>
      <c r="J13" s="16" t="s">
        <v>23</v>
      </c>
      <c r="K13" s="23">
        <v>79066332233</v>
      </c>
      <c r="L13" s="24">
        <v>74853292233</v>
      </c>
      <c r="M13" s="24">
        <v>79014852233</v>
      </c>
      <c r="N13" s="28"/>
    </row>
    <row r="14" spans="2:14" ht="31.5" x14ac:dyDescent="0.25">
      <c r="B14" s="8">
        <v>5</v>
      </c>
      <c r="C14" s="30" t="s">
        <v>12</v>
      </c>
      <c r="D14" s="30" t="s">
        <v>11</v>
      </c>
      <c r="E14" s="9">
        <v>74852587317</v>
      </c>
      <c r="F14">
        <f>IF(E14&gt;0,COUNTIFS($C$1:C14,C14,$D$1:D14,D14,$E$1:E14,"&gt;0"),"")</f>
        <v>1</v>
      </c>
      <c r="H14" s="16">
        <v>12</v>
      </c>
      <c r="I14" s="16" t="s">
        <v>26</v>
      </c>
      <c r="J14" s="16" t="s">
        <v>25</v>
      </c>
      <c r="K14" s="23">
        <v>79036913380</v>
      </c>
      <c r="L14" s="24">
        <v>79056355585</v>
      </c>
      <c r="M14" s="24"/>
      <c r="N14" s="28"/>
    </row>
    <row r="15" spans="2:14" ht="32.25" thickBot="1" x14ac:dyDescent="0.3">
      <c r="B15" s="11">
        <f>(B14)+0</f>
        <v>5</v>
      </c>
      <c r="C15" s="32" t="str">
        <f t="shared" ref="C15:D15" si="3">C14</f>
        <v>media-mir@nm.ru</v>
      </c>
      <c r="D15" s="32" t="str">
        <f t="shared" si="3"/>
        <v xml:space="preserve"> ООО "Медиа-Мир"/Салон-магазин "Антенны"</v>
      </c>
      <c r="E15" s="13">
        <v>74852934233</v>
      </c>
      <c r="F15">
        <f>IF(E15&gt;0,COUNTIFS($C$1:C15,C15,$D$1:D15,D15,$E$1:E15,"&gt;0"),"")</f>
        <v>2</v>
      </c>
      <c r="H15" s="16">
        <v>13</v>
      </c>
      <c r="I15" s="16" t="s">
        <v>28</v>
      </c>
      <c r="J15" s="16" t="s">
        <v>27</v>
      </c>
      <c r="K15" s="23">
        <v>74853250899</v>
      </c>
      <c r="L15" s="24">
        <v>79201000600</v>
      </c>
      <c r="M15" s="24"/>
      <c r="N15" s="28"/>
    </row>
    <row r="16" spans="2:14" ht="15.75" x14ac:dyDescent="0.25">
      <c r="B16" s="8">
        <v>6</v>
      </c>
      <c r="C16" s="30" t="s">
        <v>14</v>
      </c>
      <c r="D16" s="30" t="s">
        <v>13</v>
      </c>
      <c r="E16" s="9">
        <v>74852201010</v>
      </c>
      <c r="F16">
        <f>IF(E16&gt;0,COUNTIFS($C$1:C16,C16,$D$1:D16,D16,$E$1:E16,"&gt;0"),"")</f>
        <v>1</v>
      </c>
      <c r="H16" s="16">
        <v>14</v>
      </c>
      <c r="I16" s="16" t="s">
        <v>30</v>
      </c>
      <c r="J16" s="16" t="s">
        <v>29</v>
      </c>
      <c r="K16" s="23">
        <v>74853325387</v>
      </c>
      <c r="L16" s="24">
        <v>74853325441</v>
      </c>
      <c r="M16" s="24"/>
      <c r="N16" s="28"/>
    </row>
    <row r="17" spans="2:14" ht="15.75" x14ac:dyDescent="0.25">
      <c r="B17" s="10">
        <f>(B16)+0</f>
        <v>6</v>
      </c>
      <c r="C17" s="31" t="str">
        <f t="shared" ref="C17:D18" si="4">C16</f>
        <v>yarbastion@mail.ru</v>
      </c>
      <c r="D17" s="31" t="str">
        <f t="shared" si="4"/>
        <v xml:space="preserve"> магазин "Бастион"</v>
      </c>
      <c r="E17" s="9">
        <v>74852458811</v>
      </c>
      <c r="F17">
        <f>IF(E17&gt;0,COUNTIFS($C$1:C17,C17,$D$1:D17,D17,$E$1:E17,"&gt;0"),"")</f>
        <v>2</v>
      </c>
      <c r="H17" s="16">
        <v>15</v>
      </c>
      <c r="I17" s="16" t="s">
        <v>32</v>
      </c>
      <c r="J17" s="16" t="s">
        <v>31</v>
      </c>
      <c r="K17" s="23">
        <v>79201022466</v>
      </c>
      <c r="L17" s="24"/>
      <c r="M17" s="24"/>
      <c r="N17" s="28"/>
    </row>
    <row r="18" spans="2:14" ht="16.5" thickBot="1" x14ac:dyDescent="0.3">
      <c r="B18" s="11">
        <f>(B17)+0</f>
        <v>6</v>
      </c>
      <c r="C18" s="32" t="str">
        <f t="shared" si="4"/>
        <v>yarbastion@mail.ru</v>
      </c>
      <c r="D18" s="32" t="str">
        <f t="shared" si="4"/>
        <v xml:space="preserve"> магазин "Бастион"</v>
      </c>
      <c r="E18" s="13">
        <v>74852458514</v>
      </c>
      <c r="F18">
        <f>IF(E18&gt;0,COUNTIFS($C$1:C18,C18,$D$1:D18,D18,$E$1:E18,"&gt;0"),"")</f>
        <v>3</v>
      </c>
      <c r="H18" s="16">
        <v>16</v>
      </c>
      <c r="I18" s="16" t="s">
        <v>34</v>
      </c>
      <c r="J18" s="16" t="s">
        <v>33</v>
      </c>
      <c r="K18" s="23">
        <v>79036385199</v>
      </c>
      <c r="L18" s="24"/>
      <c r="M18" s="24"/>
      <c r="N18" s="28"/>
    </row>
    <row r="19" spans="2:14" ht="15.75" x14ac:dyDescent="0.25">
      <c r="B19" s="8">
        <v>7</v>
      </c>
      <c r="C19" s="30" t="s">
        <v>16</v>
      </c>
      <c r="D19" s="30" t="s">
        <v>15</v>
      </c>
      <c r="E19" s="9">
        <v>74853665875</v>
      </c>
      <c r="F19">
        <f>IF(E19&gt;0,COUNTIFS($C$1:C19,C19,$D$1:D19,D19,$E$1:E19,"&gt;0"),"")</f>
        <v>1</v>
      </c>
      <c r="H19" s="16">
        <v>17</v>
      </c>
      <c r="I19" s="16" t="s">
        <v>36</v>
      </c>
      <c r="J19" s="16" t="s">
        <v>35</v>
      </c>
      <c r="K19" s="23">
        <v>79092810506</v>
      </c>
      <c r="L19" s="24"/>
      <c r="M19" s="24"/>
      <c r="N19" s="28"/>
    </row>
    <row r="20" spans="2:14" ht="16.5" thickBot="1" x14ac:dyDescent="0.3">
      <c r="B20" s="11">
        <f>(B19)+0</f>
        <v>7</v>
      </c>
      <c r="C20" s="32" t="str">
        <f t="shared" ref="C20:D20" si="5">C19</f>
        <v>baksh@rambler.ru</v>
      </c>
      <c r="D20" s="32" t="str">
        <f t="shared" si="5"/>
        <v>. ип Бакш</v>
      </c>
      <c r="E20" s="13">
        <v>79159834404</v>
      </c>
      <c r="F20">
        <f>IF(E20&gt;0,COUNTIFS($C$1:C20,C20,$D$1:D20,D20,$E$1:E20,"&gt;0"),"")</f>
        <v>2</v>
      </c>
      <c r="H20" s="16">
        <v>18</v>
      </c>
      <c r="I20" s="16" t="s">
        <v>38</v>
      </c>
      <c r="J20" s="16" t="s">
        <v>37</v>
      </c>
      <c r="K20" s="23">
        <v>74854922317</v>
      </c>
      <c r="L20" s="24">
        <v>79201359054</v>
      </c>
      <c r="M20" s="24">
        <v>79201302520</v>
      </c>
      <c r="N20" s="28"/>
    </row>
    <row r="21" spans="2:14" ht="15.75" x14ac:dyDescent="0.25">
      <c r="B21" s="8">
        <v>8</v>
      </c>
      <c r="C21" s="30" t="s">
        <v>18</v>
      </c>
      <c r="D21" s="30" t="s">
        <v>17</v>
      </c>
      <c r="E21" s="9">
        <v>74855284206</v>
      </c>
      <c r="F21">
        <f>IF(E21&gt;0,COUNTIFS($C$1:C21,C21,$D$1:D21,D21,$E$1:E21,"&gt;0"),"")</f>
        <v>1</v>
      </c>
      <c r="H21" s="16">
        <v>19</v>
      </c>
      <c r="I21" s="16" t="s">
        <v>40</v>
      </c>
      <c r="J21" s="16" t="s">
        <v>39</v>
      </c>
      <c r="K21" s="23">
        <v>79605350208</v>
      </c>
      <c r="L21" s="24">
        <v>79038249946</v>
      </c>
      <c r="M21" s="24">
        <v>74854724741</v>
      </c>
      <c r="N21" s="28"/>
    </row>
    <row r="22" spans="2:14" ht="16.5" thickBot="1" x14ac:dyDescent="0.3">
      <c r="B22" s="11">
        <f>(B21)+0</f>
        <v>8</v>
      </c>
      <c r="C22" s="32" t="str">
        <f t="shared" ref="C22:D22" si="6">C21</f>
        <v>sale@antenna-plus.ru</v>
      </c>
      <c r="D22" s="32" t="str">
        <f t="shared" si="6"/>
        <v xml:space="preserve"> салон ''Антенна Плюс''</v>
      </c>
      <c r="E22" s="13">
        <v>79014853195</v>
      </c>
      <c r="F22">
        <f>IF(E22&gt;0,COUNTIFS($C$1:C22,C22,$D$1:D22,D22,$E$1:E22,"&gt;0"),"")</f>
        <v>2</v>
      </c>
      <c r="H22" s="16">
        <v>20</v>
      </c>
      <c r="I22" s="16" t="s">
        <v>42</v>
      </c>
      <c r="J22" s="16" t="s">
        <v>41</v>
      </c>
      <c r="K22" s="23">
        <v>79201020972</v>
      </c>
      <c r="L22" s="24"/>
      <c r="M22" s="24"/>
      <c r="N22" s="28"/>
    </row>
    <row r="23" spans="2:14" ht="15.75" x14ac:dyDescent="0.25">
      <c r="B23" s="8">
        <v>9</v>
      </c>
      <c r="C23" s="30" t="s">
        <v>20</v>
      </c>
      <c r="D23" s="30" t="s">
        <v>19</v>
      </c>
      <c r="E23" s="9">
        <v>74853225010</v>
      </c>
      <c r="F23">
        <f>IF(E23&gt;0,COUNTIFS($C$1:C23,C23,$D$1:D23,D23,$E$1:E23,"&gt;0"),"")</f>
        <v>1</v>
      </c>
      <c r="H23" s="16">
        <v>21</v>
      </c>
      <c r="I23" s="16" t="s">
        <v>44</v>
      </c>
      <c r="J23" s="16" t="s">
        <v>43</v>
      </c>
      <c r="K23" s="23">
        <v>74853254711</v>
      </c>
      <c r="L23" s="24">
        <v>79159604796</v>
      </c>
      <c r="M23" s="24"/>
      <c r="N23" s="28"/>
    </row>
    <row r="24" spans="2:14" ht="15.75" x14ac:dyDescent="0.25">
      <c r="B24" s="10">
        <f>(B23)+0</f>
        <v>9</v>
      </c>
      <c r="C24" s="31" t="str">
        <f t="shared" ref="C24:D25" si="7">C23</f>
        <v>sovtech@hotbox.ru</v>
      </c>
      <c r="D24" s="31" t="str">
        <f t="shared" si="7"/>
        <v xml:space="preserve"> ИП Смирнов М.Е</v>
      </c>
      <c r="E24" s="9">
        <v>79056346137</v>
      </c>
      <c r="F24">
        <f>IF(E24&gt;0,COUNTIFS($C$1:C24,C24,$D$1:D24,D24,$E$1:E24,"&gt;0"),"")</f>
        <v>2</v>
      </c>
      <c r="H24" s="16">
        <v>22</v>
      </c>
      <c r="I24" s="16" t="s">
        <v>46</v>
      </c>
      <c r="J24" s="16" t="s">
        <v>45</v>
      </c>
      <c r="K24" s="23">
        <v>79201008854</v>
      </c>
      <c r="L24" s="24"/>
      <c r="M24" s="24"/>
      <c r="N24" s="28"/>
    </row>
    <row r="25" spans="2:14" ht="16.5" thickBot="1" x14ac:dyDescent="0.3">
      <c r="B25" s="11">
        <f>(B24)+0</f>
        <v>9</v>
      </c>
      <c r="C25" s="32" t="str">
        <f t="shared" si="7"/>
        <v>sovtech@hotbox.ru</v>
      </c>
      <c r="D25" s="32" t="str">
        <f t="shared" si="7"/>
        <v xml:space="preserve"> ИП Смирнов М.Е</v>
      </c>
      <c r="E25" s="13"/>
      <c r="F25" t="str">
        <f>IF(E25&gt;0,COUNTIFS($C$1:C25,C25,$D$1:D25,D25,$E$1:E25,"&gt;0"),"")</f>
        <v/>
      </c>
      <c r="H25" s="16">
        <v>23</v>
      </c>
      <c r="I25" s="16" t="s">
        <v>48</v>
      </c>
      <c r="J25" s="16" t="s">
        <v>47</v>
      </c>
      <c r="K25" s="23">
        <v>74854221007</v>
      </c>
      <c r="L25" s="24"/>
      <c r="M25" s="24"/>
      <c r="N25" s="28"/>
    </row>
    <row r="26" spans="2:14" ht="32.25" thickBot="1" x14ac:dyDescent="0.3">
      <c r="B26" s="7">
        <v>10</v>
      </c>
      <c r="C26" s="32" t="s">
        <v>22</v>
      </c>
      <c r="D26" s="34" t="s">
        <v>21</v>
      </c>
      <c r="E26" s="13">
        <v>74853850960</v>
      </c>
      <c r="F26">
        <f>IF(E26&gt;0,COUNTIFS($C$1:C26,C26,$D$1:D26,D26,$E$1:E26,"&gt;0"),"")</f>
        <v>1</v>
      </c>
      <c r="H26" s="16">
        <v>24</v>
      </c>
      <c r="I26" s="16" t="s">
        <v>50</v>
      </c>
      <c r="J26" s="16" t="s">
        <v>49</v>
      </c>
      <c r="K26" s="23">
        <v>79159837466</v>
      </c>
      <c r="L26" s="24"/>
      <c r="M26" s="24"/>
      <c r="N26" s="28"/>
    </row>
    <row r="27" spans="2:14" ht="15.75" x14ac:dyDescent="0.25">
      <c r="B27" s="8">
        <v>11</v>
      </c>
      <c r="C27" s="30" t="s">
        <v>24</v>
      </c>
      <c r="D27" s="30" t="s">
        <v>23</v>
      </c>
      <c r="E27" s="9">
        <v>79066332233</v>
      </c>
      <c r="F27">
        <f>IF(E27&gt;0,COUNTIFS($C$1:C27,C27,$D$1:D27,D27,$E$1:E27,"&gt;0"),"")</f>
        <v>1</v>
      </c>
      <c r="H27" s="16">
        <v>25</v>
      </c>
      <c r="I27" s="16" t="s">
        <v>52</v>
      </c>
      <c r="J27" s="16" t="s">
        <v>51</v>
      </c>
      <c r="K27" s="23">
        <v>79056312088</v>
      </c>
      <c r="L27" s="24"/>
      <c r="M27" s="24"/>
      <c r="N27" s="28"/>
    </row>
    <row r="28" spans="2:14" ht="15.75" x14ac:dyDescent="0.25">
      <c r="B28" s="10">
        <f>(B27)+0</f>
        <v>11</v>
      </c>
      <c r="C28" s="31" t="str">
        <f t="shared" ref="C28:D29" si="8">C27</f>
        <v>tvtut@mail.ru</v>
      </c>
      <c r="D28" s="31" t="str">
        <f t="shared" si="8"/>
        <v xml:space="preserve"> ИП Соловьёв Н.Б.</v>
      </c>
      <c r="E28" s="9">
        <v>74853292233</v>
      </c>
      <c r="F28">
        <f>IF(E28&gt;0,COUNTIFS($C$1:C28,C28,$D$1:D28,D28,$E$1:E28,"&gt;0"),"")</f>
        <v>2</v>
      </c>
      <c r="H28" s="16">
        <v>26</v>
      </c>
      <c r="I28" s="16" t="s">
        <v>54</v>
      </c>
      <c r="J28" s="16" t="s">
        <v>53</v>
      </c>
      <c r="K28" s="23">
        <v>74852919294</v>
      </c>
      <c r="L28" s="24">
        <v>79201159215</v>
      </c>
      <c r="M28" s="24"/>
      <c r="N28" s="28"/>
    </row>
    <row r="29" spans="2:14" ht="16.5" thickBot="1" x14ac:dyDescent="0.3">
      <c r="B29" s="11">
        <f>(B28)+0</f>
        <v>11</v>
      </c>
      <c r="C29" s="32" t="str">
        <f t="shared" si="8"/>
        <v>tvtut@mail.ru</v>
      </c>
      <c r="D29" s="32" t="str">
        <f t="shared" si="8"/>
        <v xml:space="preserve"> ИП Соловьёв Н.Б.</v>
      </c>
      <c r="E29" s="13">
        <v>79014852233</v>
      </c>
      <c r="F29">
        <f>IF(E29&gt;0,COUNTIFS($C$1:C29,C29,$D$1:D29,D29,$E$1:E29,"&gt;0"),"")</f>
        <v>3</v>
      </c>
      <c r="H29" s="16">
        <v>27</v>
      </c>
      <c r="I29" s="16" t="s">
        <v>56</v>
      </c>
      <c r="J29" s="16" t="s">
        <v>55</v>
      </c>
      <c r="K29" s="23">
        <v>74855252040</v>
      </c>
      <c r="L29" s="24"/>
      <c r="M29" s="24"/>
      <c r="N29" s="28"/>
    </row>
    <row r="30" spans="2:14" ht="15.75" x14ac:dyDescent="0.25">
      <c r="B30" s="8">
        <v>12</v>
      </c>
      <c r="C30" s="30" t="s">
        <v>26</v>
      </c>
      <c r="D30" s="30" t="s">
        <v>25</v>
      </c>
      <c r="E30" s="9">
        <v>79036913380</v>
      </c>
      <c r="F30">
        <f>IF(E30&gt;0,COUNTIFS($C$1:C30,C30,$D$1:D30,D30,$E$1:E30,"&gt;0"),"")</f>
        <v>1</v>
      </c>
      <c r="H30" s="16">
        <v>28</v>
      </c>
      <c r="I30" s="16" t="s">
        <v>58</v>
      </c>
      <c r="J30" s="16" t="s">
        <v>57</v>
      </c>
      <c r="K30" s="23">
        <v>74852331897</v>
      </c>
      <c r="L30" s="24"/>
      <c r="M30" s="24"/>
      <c r="N30" s="28"/>
    </row>
    <row r="31" spans="2:14" ht="16.5" thickBot="1" x14ac:dyDescent="0.3">
      <c r="B31" s="11">
        <f>(B30)+0</f>
        <v>12</v>
      </c>
      <c r="C31" s="32" t="str">
        <f t="shared" ref="C31:D31" si="9">C30</f>
        <v>1kurganoff@rambler.ru</v>
      </c>
      <c r="D31" s="32" t="str">
        <f t="shared" si="9"/>
        <v>. "фирма ОКНА+"</v>
      </c>
      <c r="E31" s="13">
        <v>79056355585</v>
      </c>
      <c r="F31">
        <f>IF(E31&gt;0,COUNTIFS($C$1:C31,C31,$D$1:D31,D31,$E$1:E31,"&gt;0"),"")</f>
        <v>2</v>
      </c>
      <c r="H31" s="16">
        <v>29</v>
      </c>
      <c r="I31" s="16" t="s">
        <v>60</v>
      </c>
      <c r="J31" s="16" t="s">
        <v>59</v>
      </c>
      <c r="K31" s="23">
        <v>79036914966</v>
      </c>
      <c r="L31" s="24">
        <v>74852738985</v>
      </c>
      <c r="M31" s="24"/>
      <c r="N31" s="28"/>
    </row>
    <row r="32" spans="2:14" ht="31.5" x14ac:dyDescent="0.25">
      <c r="B32" s="8">
        <v>13</v>
      </c>
      <c r="C32" s="30" t="s">
        <v>28</v>
      </c>
      <c r="D32" s="30" t="s">
        <v>27</v>
      </c>
      <c r="E32" s="9">
        <v>74853250899</v>
      </c>
      <c r="F32">
        <f>IF(E32&gt;0,COUNTIFS($C$1:C32,C32,$D$1:D32,D32,$E$1:E32,"&gt;0"),"")</f>
        <v>1</v>
      </c>
      <c r="H32" s="16">
        <v>30</v>
      </c>
      <c r="I32" s="16" t="s">
        <v>62</v>
      </c>
      <c r="J32" s="16" t="s">
        <v>61</v>
      </c>
      <c r="K32" s="23">
        <v>74853220875</v>
      </c>
      <c r="L32" s="24">
        <v>79092801855</v>
      </c>
      <c r="M32" s="24"/>
      <c r="N32" s="28"/>
    </row>
    <row r="33" spans="2:14" ht="32.25" thickBot="1" x14ac:dyDescent="0.3">
      <c r="B33" s="11">
        <f>(B32)+0</f>
        <v>13</v>
      </c>
      <c r="C33" s="32" t="str">
        <f t="shared" ref="C33:D33" si="10">C32</f>
        <v>uglprofi@mail.ru</v>
      </c>
      <c r="D33" s="32" t="str">
        <f t="shared" si="10"/>
        <v xml:space="preserve"> Компьютерный центр "ПРОФИ" ИП Колосов В. В</v>
      </c>
      <c r="E33" s="13">
        <v>79201000600</v>
      </c>
      <c r="F33">
        <f>IF(E33&gt;0,COUNTIFS($C$1:C33,C33,$D$1:D33,D33,$E$1:E33,"&gt;0"),"")</f>
        <v>2</v>
      </c>
      <c r="H33" s="16">
        <v>31</v>
      </c>
      <c r="I33" s="16" t="s">
        <v>64</v>
      </c>
      <c r="J33" s="16" t="s">
        <v>63</v>
      </c>
      <c r="K33" s="23">
        <v>74853850906</v>
      </c>
      <c r="L33" s="24"/>
      <c r="M33" s="24"/>
      <c r="N33" s="28"/>
    </row>
    <row r="34" spans="2:14" ht="31.5" x14ac:dyDescent="0.25">
      <c r="B34" s="8">
        <v>14</v>
      </c>
      <c r="C34" s="30" t="s">
        <v>30</v>
      </c>
      <c r="D34" s="30" t="s">
        <v>29</v>
      </c>
      <c r="E34" s="9">
        <v>74853325387</v>
      </c>
      <c r="F34">
        <f>IF(E34&gt;0,COUNTIFS($C$1:C34,C34,$D$1:D34,D34,$E$1:E34,"&gt;0"),"")</f>
        <v>1</v>
      </c>
      <c r="H34" s="16">
        <v>32</v>
      </c>
      <c r="I34" s="16" t="s">
        <v>66</v>
      </c>
      <c r="J34" s="16" t="s">
        <v>65</v>
      </c>
      <c r="K34" s="23">
        <v>74852994466</v>
      </c>
      <c r="L34" s="24">
        <v>79092763666</v>
      </c>
      <c r="M34" s="24">
        <v>74852493533</v>
      </c>
      <c r="N34" s="28">
        <v>78127406556</v>
      </c>
    </row>
    <row r="35" spans="2:14" ht="32.25" thickBot="1" x14ac:dyDescent="0.3">
      <c r="B35" s="11">
        <f>(B34)+0</f>
        <v>14</v>
      </c>
      <c r="C35" s="32" t="str">
        <f t="shared" ref="C35:D35" si="11">C34</f>
        <v>sector_t@mail.ru</v>
      </c>
      <c r="D35" s="32" t="str">
        <f t="shared" si="11"/>
        <v>ИП"Тарашова Марина Анатольевна" м-н СЕКТОР</v>
      </c>
      <c r="E35" s="13">
        <v>74853325441</v>
      </c>
      <c r="F35">
        <f>IF(E35&gt;0,COUNTIFS($C$1:C35,C35,$D$1:D35,D35,$E$1:E35,"&gt;0"),"")</f>
        <v>2</v>
      </c>
      <c r="H35" s="16">
        <v>33</v>
      </c>
      <c r="I35" s="16" t="s">
        <v>68</v>
      </c>
      <c r="J35" s="16" t="s">
        <v>67</v>
      </c>
      <c r="K35" s="23">
        <v>74852440939</v>
      </c>
      <c r="L35" s="24"/>
      <c r="M35" s="24"/>
      <c r="N35" s="28"/>
    </row>
    <row r="36" spans="2:14" ht="32.25" thickBot="1" x14ac:dyDescent="0.3">
      <c r="B36" s="7">
        <v>15</v>
      </c>
      <c r="C36" s="32" t="s">
        <v>32</v>
      </c>
      <c r="D36" s="34" t="s">
        <v>31</v>
      </c>
      <c r="E36" s="13">
        <v>79201022466</v>
      </c>
      <c r="F36">
        <f>IF(E36&gt;0,COUNTIFS($C$1:C36,C36,$D$1:D36,D36,$E$1:E36,"&gt;0"),"")</f>
        <v>1</v>
      </c>
      <c r="H36" s="16">
        <v>34</v>
      </c>
      <c r="I36" s="16" t="s">
        <v>70</v>
      </c>
      <c r="J36" s="16" t="s">
        <v>69</v>
      </c>
      <c r="K36" s="23">
        <v>74852201002</v>
      </c>
      <c r="L36" s="24">
        <v>79038248999</v>
      </c>
      <c r="M36" s="24">
        <v>79159702524</v>
      </c>
      <c r="N36" s="28"/>
    </row>
    <row r="37" spans="2:14" ht="16.5" thickBot="1" x14ac:dyDescent="0.3">
      <c r="B37" s="7">
        <v>16</v>
      </c>
      <c r="C37" s="32" t="s">
        <v>34</v>
      </c>
      <c r="D37" s="34" t="s">
        <v>33</v>
      </c>
      <c r="E37" s="13">
        <v>79036385199</v>
      </c>
      <c r="F37">
        <f>IF(E37&gt;0,COUNTIFS($C$1:C37,C37,$D$1:D37,D37,$E$1:E37,"&gt;0"),"")</f>
        <v>1</v>
      </c>
      <c r="H37" s="16">
        <v>35</v>
      </c>
      <c r="I37" s="16" t="s">
        <v>72</v>
      </c>
      <c r="J37" s="16" t="s">
        <v>71</v>
      </c>
      <c r="K37" s="23">
        <v>74854622060</v>
      </c>
      <c r="L37" s="24">
        <v>79108281017</v>
      </c>
      <c r="M37" s="24"/>
      <c r="N37" s="28"/>
    </row>
    <row r="38" spans="2:14" ht="32.25" thickBot="1" x14ac:dyDescent="0.3">
      <c r="B38" s="7">
        <v>17</v>
      </c>
      <c r="C38" s="32" t="s">
        <v>36</v>
      </c>
      <c r="D38" s="34" t="s">
        <v>35</v>
      </c>
      <c r="E38" s="13">
        <v>79092810506</v>
      </c>
      <c r="F38">
        <f>IF(E38&gt;0,COUNTIFS($C$1:C38,C38,$D$1:D38,D38,$E$1:E38,"&gt;0"),"")</f>
        <v>1</v>
      </c>
      <c r="H38" s="16">
        <v>36</v>
      </c>
      <c r="I38" s="16" t="s">
        <v>74</v>
      </c>
      <c r="J38" s="16" t="s">
        <v>73</v>
      </c>
      <c r="K38" s="23">
        <v>79023322112</v>
      </c>
      <c r="L38" s="24">
        <v>79038298811</v>
      </c>
      <c r="M38" s="24"/>
      <c r="N38" s="28"/>
    </row>
    <row r="39" spans="2:14" ht="15.75" x14ac:dyDescent="0.25">
      <c r="B39" s="8">
        <v>18</v>
      </c>
      <c r="C39" s="30" t="s">
        <v>38</v>
      </c>
      <c r="D39" s="30" t="s">
        <v>37</v>
      </c>
      <c r="E39" s="9">
        <v>74854922317</v>
      </c>
      <c r="F39">
        <f>IF(E39&gt;0,COUNTIFS($C$1:C39,C39,$D$1:D39,D39,$E$1:E39,"&gt;0"),"")</f>
        <v>1</v>
      </c>
      <c r="H39" s="16">
        <v>37</v>
      </c>
      <c r="I39" s="16" t="s">
        <v>76</v>
      </c>
      <c r="J39" s="16" t="s">
        <v>75</v>
      </c>
      <c r="K39" s="23">
        <v>79023341355</v>
      </c>
      <c r="L39" s="24"/>
      <c r="M39" s="24"/>
      <c r="N39" s="28"/>
    </row>
    <row r="40" spans="2:14" ht="15.75" x14ac:dyDescent="0.25">
      <c r="B40" s="10">
        <f>(B39)+0</f>
        <v>18</v>
      </c>
      <c r="C40" s="31" t="str">
        <f t="shared" ref="C40:D42" si="12">C39</f>
        <v>ansel_76@mail.ru</v>
      </c>
      <c r="D40" s="31" t="str">
        <f t="shared" si="12"/>
        <v>. ип Шиханов А .А.</v>
      </c>
      <c r="E40" s="9">
        <v>79201359054</v>
      </c>
      <c r="F40">
        <f>IF(E40&gt;0,COUNTIFS($C$1:C40,C40,$D$1:D40,D40,$E$1:E40,"&gt;0"),"")</f>
        <v>2</v>
      </c>
      <c r="H40" s="16">
        <v>38</v>
      </c>
      <c r="I40" s="16" t="s">
        <v>78</v>
      </c>
      <c r="J40" s="16" t="s">
        <v>77</v>
      </c>
      <c r="K40" s="23">
        <v>74854521631</v>
      </c>
      <c r="L40" s="24">
        <v>79109711415</v>
      </c>
      <c r="M40" s="24">
        <v>74854526290</v>
      </c>
      <c r="N40" s="28"/>
    </row>
    <row r="41" spans="2:14" ht="15.75" x14ac:dyDescent="0.25">
      <c r="B41" s="10">
        <f>(B40)+0</f>
        <v>18</v>
      </c>
      <c r="C41" s="31" t="str">
        <f t="shared" si="12"/>
        <v>ansel_76@mail.ru</v>
      </c>
      <c r="D41" s="31" t="str">
        <f t="shared" si="12"/>
        <v>. ип Шиханов А .А.</v>
      </c>
      <c r="E41" s="9">
        <v>79201302520</v>
      </c>
      <c r="F41">
        <f>IF(E41&gt;0,COUNTIFS($C$1:C41,C41,$D$1:D41,D41,$E$1:E41,"&gt;0"),"")</f>
        <v>3</v>
      </c>
      <c r="H41" s="16">
        <v>39</v>
      </c>
      <c r="I41" s="16" t="s">
        <v>80</v>
      </c>
      <c r="J41" s="16" t="s">
        <v>79</v>
      </c>
      <c r="K41" s="23">
        <v>74855250249</v>
      </c>
      <c r="L41" s="24"/>
      <c r="M41" s="24"/>
      <c r="N41" s="28"/>
    </row>
    <row r="42" spans="2:14" ht="16.5" thickBot="1" x14ac:dyDescent="0.3">
      <c r="B42" s="11">
        <f>(B41)+0</f>
        <v>18</v>
      </c>
      <c r="C42" s="32" t="str">
        <f t="shared" si="12"/>
        <v>ansel_76@mail.ru</v>
      </c>
      <c r="D42" s="32" t="str">
        <f t="shared" si="12"/>
        <v>. ип Шиханов А .А.</v>
      </c>
      <c r="E42" s="13"/>
      <c r="F42" t="str">
        <f>IF(E42&gt;0,COUNTIFS($C$1:C42,C42,$D$1:D42,D42,$E$1:E42,"&gt;0"),"")</f>
        <v/>
      </c>
      <c r="H42" s="16">
        <v>40</v>
      </c>
      <c r="I42" s="16" t="s">
        <v>82</v>
      </c>
      <c r="J42" s="16" t="s">
        <v>81</v>
      </c>
      <c r="K42" s="23">
        <v>79159754725</v>
      </c>
      <c r="L42" s="24">
        <v>74852339518</v>
      </c>
      <c r="M42" s="24"/>
      <c r="N42" s="28"/>
    </row>
    <row r="43" spans="2:14" ht="15.75" x14ac:dyDescent="0.25">
      <c r="B43" s="8">
        <v>19</v>
      </c>
      <c r="C43" s="30" t="s">
        <v>40</v>
      </c>
      <c r="D43" s="30" t="s">
        <v>39</v>
      </c>
      <c r="E43" s="9"/>
      <c r="F43" t="str">
        <f>IF(E43&gt;0,COUNTIFS($C$1:C43,C43,$D$1:D43,D43,$E$1:E43,"&gt;0"),"")</f>
        <v/>
      </c>
      <c r="H43" s="16">
        <v>41</v>
      </c>
      <c r="I43" s="16" t="s">
        <v>84</v>
      </c>
      <c r="J43" s="16" t="s">
        <v>83</v>
      </c>
      <c r="K43" s="23">
        <v>79056382619</v>
      </c>
      <c r="L43" s="24"/>
      <c r="M43" s="24"/>
      <c r="N43" s="28"/>
    </row>
    <row r="44" spans="2:14" ht="15.75" x14ac:dyDescent="0.25">
      <c r="B44" s="10">
        <f>(B43)+0</f>
        <v>19</v>
      </c>
      <c r="C44" s="31" t="str">
        <f t="shared" ref="C44:D46" si="13">C43</f>
        <v>dimlar71@mail.ru</v>
      </c>
      <c r="D44" s="31" t="str">
        <f t="shared" si="13"/>
        <v>. ИП Бырдина Л.Н.</v>
      </c>
      <c r="E44" s="9">
        <v>79605350208</v>
      </c>
      <c r="F44">
        <f>IF(E44&gt;0,COUNTIFS($C$1:C44,C44,$D$1:D44,D44,$E$1:E44,"&gt;0"),"")</f>
        <v>1</v>
      </c>
      <c r="H44" s="16">
        <v>42</v>
      </c>
      <c r="I44" s="16" t="s">
        <v>86</v>
      </c>
      <c r="J44" s="16" t="s">
        <v>85</v>
      </c>
      <c r="K44" s="23">
        <v>74844322137</v>
      </c>
      <c r="L44" s="24">
        <v>74854322137</v>
      </c>
      <c r="M44" s="24"/>
      <c r="N44" s="28"/>
    </row>
    <row r="45" spans="2:14" ht="15.75" x14ac:dyDescent="0.25">
      <c r="B45" s="10">
        <f>(B44)+0</f>
        <v>19</v>
      </c>
      <c r="C45" s="31" t="str">
        <f t="shared" si="13"/>
        <v>dimlar71@mail.ru</v>
      </c>
      <c r="D45" s="31" t="str">
        <f t="shared" si="13"/>
        <v>. ИП Бырдина Л.Н.</v>
      </c>
      <c r="E45" s="9">
        <v>79038249946</v>
      </c>
      <c r="F45">
        <f>IF(E45&gt;0,COUNTIFS($C$1:C45,C45,$D$1:D45,D45,$E$1:E45,"&gt;0"),"")</f>
        <v>2</v>
      </c>
      <c r="H45" s="16">
        <v>43</v>
      </c>
      <c r="I45" s="16" t="s">
        <v>88</v>
      </c>
      <c r="J45" s="16" t="s">
        <v>87</v>
      </c>
      <c r="K45" s="23">
        <v>79159769220</v>
      </c>
      <c r="L45" s="24"/>
      <c r="M45" s="24"/>
      <c r="N45" s="28"/>
    </row>
    <row r="46" spans="2:14" ht="16.5" thickBot="1" x14ac:dyDescent="0.3">
      <c r="B46" s="11">
        <f>(B45)+0</f>
        <v>19</v>
      </c>
      <c r="C46" s="32" t="str">
        <f t="shared" si="13"/>
        <v>dimlar71@mail.ru</v>
      </c>
      <c r="D46" s="32" t="str">
        <f t="shared" si="13"/>
        <v>. ИП Бырдина Л.Н.</v>
      </c>
      <c r="E46" s="13">
        <v>74854724741</v>
      </c>
      <c r="F46">
        <f>IF(E46&gt;0,COUNTIFS($C$1:C46,C46,$D$1:D46,D46,$E$1:E46,"&gt;0"),"")</f>
        <v>3</v>
      </c>
      <c r="H46" s="16">
        <v>44</v>
      </c>
      <c r="I46" s="16" t="s">
        <v>90</v>
      </c>
      <c r="J46" s="16" t="s">
        <v>89</v>
      </c>
      <c r="K46" s="23">
        <v>79056372233</v>
      </c>
      <c r="L46" s="24">
        <v>79036467106</v>
      </c>
      <c r="M46" s="24"/>
      <c r="N46" s="28"/>
    </row>
    <row r="47" spans="2:14" ht="32.25" thickBot="1" x14ac:dyDescent="0.3">
      <c r="B47" s="7">
        <v>20</v>
      </c>
      <c r="C47" s="32" t="s">
        <v>42</v>
      </c>
      <c r="D47" s="34" t="s">
        <v>41</v>
      </c>
      <c r="E47" s="13">
        <v>79201020972</v>
      </c>
      <c r="F47">
        <f>IF(E47&gt;0,COUNTIFS($C$1:C47,C47,$D$1:D47,D47,$E$1:E47,"&gt;0"),"")</f>
        <v>1</v>
      </c>
      <c r="H47" s="16">
        <v>45</v>
      </c>
      <c r="I47" s="16" t="s">
        <v>92</v>
      </c>
      <c r="J47" s="16" t="s">
        <v>91</v>
      </c>
      <c r="K47" s="23">
        <v>74852333903</v>
      </c>
      <c r="L47" s="24"/>
      <c r="M47" s="24"/>
      <c r="N47" s="28"/>
    </row>
    <row r="48" spans="2:14" ht="15.75" x14ac:dyDescent="0.25">
      <c r="B48" s="8">
        <v>21</v>
      </c>
      <c r="C48" s="30" t="s">
        <v>44</v>
      </c>
      <c r="D48" s="30" t="s">
        <v>43</v>
      </c>
      <c r="E48" s="9"/>
      <c r="F48" t="str">
        <f>IF(E48&gt;0,COUNTIFS($C$1:C48,C48,$D$1:D48,D48,$E$1:E48,"&gt;0"),"")</f>
        <v/>
      </c>
      <c r="H48" s="16">
        <v>46</v>
      </c>
      <c r="I48" s="16" t="s">
        <v>94</v>
      </c>
      <c r="J48" s="16" t="s">
        <v>93</v>
      </c>
      <c r="K48" s="23">
        <v>79605448732</v>
      </c>
      <c r="L48" s="24">
        <v>79159751101</v>
      </c>
      <c r="M48" s="24">
        <v>74852454553</v>
      </c>
      <c r="N48" s="28"/>
    </row>
    <row r="49" spans="2:14" ht="15.75" x14ac:dyDescent="0.25">
      <c r="B49" s="10">
        <f>(B48)+0</f>
        <v>21</v>
      </c>
      <c r="C49" s="31" t="str">
        <f t="shared" ref="C49:D50" si="14">C48</f>
        <v>uglich-lux@gmail.com</v>
      </c>
      <c r="D49" s="31" t="str">
        <f t="shared" si="14"/>
        <v xml:space="preserve"> ИП Пуканцев Н. В</v>
      </c>
      <c r="E49" s="9">
        <v>74853254711</v>
      </c>
      <c r="F49">
        <f>IF(E49&gt;0,COUNTIFS($C$1:C49,C49,$D$1:D49,D49,$E$1:E49,"&gt;0"),"")</f>
        <v>1</v>
      </c>
      <c r="H49" s="16">
        <v>47</v>
      </c>
      <c r="I49" s="16" t="s">
        <v>96</v>
      </c>
      <c r="J49" s="16" t="s">
        <v>95</v>
      </c>
      <c r="K49" s="23">
        <v>79066353505</v>
      </c>
      <c r="L49" s="24"/>
      <c r="M49" s="24"/>
      <c r="N49" s="28"/>
    </row>
    <row r="50" spans="2:14" ht="16.5" thickBot="1" x14ac:dyDescent="0.3">
      <c r="B50" s="11">
        <f>(B49)+0</f>
        <v>21</v>
      </c>
      <c r="C50" s="32" t="str">
        <f t="shared" si="14"/>
        <v>uglich-lux@gmail.com</v>
      </c>
      <c r="D50" s="32" t="str">
        <f t="shared" si="14"/>
        <v xml:space="preserve"> ИП Пуканцев Н. В</v>
      </c>
      <c r="E50" s="13">
        <v>79159604796</v>
      </c>
      <c r="F50">
        <f>IF(E50&gt;0,COUNTIFS($C$1:C50,C50,$D$1:D50,D50,$E$1:E50,"&gt;0"),"")</f>
        <v>2</v>
      </c>
      <c r="H50" s="21">
        <v>48</v>
      </c>
      <c r="I50" s="21" t="s">
        <v>98</v>
      </c>
      <c r="J50" s="21" t="s">
        <v>97</v>
      </c>
      <c r="K50" s="25">
        <v>79056320525</v>
      </c>
      <c r="L50" s="26">
        <v>79201336303</v>
      </c>
      <c r="M50" s="26"/>
      <c r="N50" s="29"/>
    </row>
    <row r="51" spans="2:14" ht="16.5" thickBot="1" x14ac:dyDescent="0.3">
      <c r="B51" s="7">
        <v>22</v>
      </c>
      <c r="C51" s="32" t="s">
        <v>46</v>
      </c>
      <c r="D51" s="34" t="s">
        <v>45</v>
      </c>
      <c r="E51" s="13">
        <v>79201008854</v>
      </c>
      <c r="F51">
        <f>IF(E51&gt;0,COUNTIFS($C$1:C51,C51,$D$1:D51,D51,$E$1:E51,"&gt;0"),"")</f>
        <v>1</v>
      </c>
    </row>
    <row r="52" spans="2:14" ht="16.5" thickBot="1" x14ac:dyDescent="0.3">
      <c r="B52" s="7">
        <v>23</v>
      </c>
      <c r="C52" s="32" t="s">
        <v>48</v>
      </c>
      <c r="D52" s="34" t="s">
        <v>47</v>
      </c>
      <c r="E52" s="13">
        <v>74854221007</v>
      </c>
      <c r="F52">
        <f>IF(E52&gt;0,COUNTIFS($C$1:C52,C52,$D$1:D52,D52,$E$1:E52,"&gt;0"),"")</f>
        <v>1</v>
      </c>
    </row>
    <row r="53" spans="2:14" ht="16.5" thickBot="1" x14ac:dyDescent="0.3">
      <c r="B53" s="7">
        <v>24</v>
      </c>
      <c r="C53" s="32" t="s">
        <v>50</v>
      </c>
      <c r="D53" s="34" t="s">
        <v>49</v>
      </c>
      <c r="E53" s="13">
        <v>79159837466</v>
      </c>
      <c r="F53">
        <f>IF(E53&gt;0,COUNTIFS($C$1:C53,C53,$D$1:D53,D53,$E$1:E53,"&gt;0"),"")</f>
        <v>1</v>
      </c>
    </row>
    <row r="54" spans="2:14" ht="16.5" thickBot="1" x14ac:dyDescent="0.3">
      <c r="B54" s="7">
        <v>25</v>
      </c>
      <c r="C54" s="32" t="s">
        <v>52</v>
      </c>
      <c r="D54" s="34" t="s">
        <v>51</v>
      </c>
      <c r="E54" s="13">
        <v>79056312088</v>
      </c>
      <c r="F54">
        <f>IF(E54&gt;0,COUNTIFS($C$1:C54,C54,$D$1:D54,D54,$E$1:E54,"&gt;0"),"")</f>
        <v>1</v>
      </c>
    </row>
    <row r="55" spans="2:14" ht="15.75" x14ac:dyDescent="0.25">
      <c r="B55" s="8">
        <v>26</v>
      </c>
      <c r="C55" s="30" t="s">
        <v>54</v>
      </c>
      <c r="D55" s="30" t="s">
        <v>53</v>
      </c>
      <c r="E55" s="9"/>
      <c r="F55" t="str">
        <f>IF(E55&gt;0,COUNTIFS($C$1:C55,C55,$D$1:D55,D55,$E$1:E55,"&gt;0"),"")</f>
        <v/>
      </c>
    </row>
    <row r="56" spans="2:14" ht="15.75" x14ac:dyDescent="0.25">
      <c r="B56" s="10">
        <f>(B55)+0</f>
        <v>26</v>
      </c>
      <c r="C56" s="31" t="str">
        <f t="shared" ref="C56:D57" si="15">C55</f>
        <v>videoc@rambler.ru</v>
      </c>
      <c r="D56" s="31" t="str">
        <f t="shared" si="15"/>
        <v xml:space="preserve"> "Сатурн"</v>
      </c>
      <c r="E56" s="9">
        <v>74852919294</v>
      </c>
      <c r="F56">
        <f>IF(E56&gt;0,COUNTIFS($C$1:C56,C56,$D$1:D56,D56,$E$1:E56,"&gt;0"),"")</f>
        <v>1</v>
      </c>
    </row>
    <row r="57" spans="2:14" ht="16.5" thickBot="1" x14ac:dyDescent="0.3">
      <c r="B57" s="11">
        <f>(B56)+0</f>
        <v>26</v>
      </c>
      <c r="C57" s="32" t="str">
        <f t="shared" si="15"/>
        <v>videoc@rambler.ru</v>
      </c>
      <c r="D57" s="32" t="str">
        <f t="shared" si="15"/>
        <v xml:space="preserve"> "Сатурн"</v>
      </c>
      <c r="E57" s="13">
        <v>79201159215</v>
      </c>
      <c r="F57">
        <f>IF(E57&gt;0,COUNTIFS($C$1:C57,C57,$D$1:D57,D57,$E$1:E57,"&gt;0"),"")</f>
        <v>2</v>
      </c>
    </row>
    <row r="58" spans="2:14" ht="32.25" thickBot="1" x14ac:dyDescent="0.3">
      <c r="B58" s="7">
        <v>27</v>
      </c>
      <c r="C58" s="32" t="s">
        <v>56</v>
      </c>
      <c r="D58" s="34" t="s">
        <v>55</v>
      </c>
      <c r="E58" s="13">
        <v>74855252040</v>
      </c>
      <c r="F58">
        <f>IF(E58&gt;0,COUNTIFS($C$1:C58,C58,$D$1:D58,D58,$E$1:E58,"&gt;0"),"")</f>
        <v>1</v>
      </c>
    </row>
    <row r="59" spans="2:14" ht="16.5" thickBot="1" x14ac:dyDescent="0.3">
      <c r="B59" s="7">
        <v>28</v>
      </c>
      <c r="C59" s="32" t="s">
        <v>58</v>
      </c>
      <c r="D59" s="34" t="s">
        <v>57</v>
      </c>
      <c r="E59" s="13">
        <v>74852331897</v>
      </c>
      <c r="F59">
        <f>IF(E59&gt;0,COUNTIFS($C$1:C59,C59,$D$1:D59,D59,$E$1:E59,"&gt;0"),"")</f>
        <v>1</v>
      </c>
    </row>
    <row r="60" spans="2:14" ht="31.5" x14ac:dyDescent="0.25">
      <c r="B60" s="8">
        <v>29</v>
      </c>
      <c r="C60" s="30" t="s">
        <v>60</v>
      </c>
      <c r="D60" s="30" t="s">
        <v>59</v>
      </c>
      <c r="E60" s="9">
        <v>79036914966</v>
      </c>
      <c r="F60">
        <f>IF(E60&gt;0,COUNTIFS($C$1:C60,C60,$D$1:D60,D60,$E$1:E60,"&gt;0"),"")</f>
        <v>1</v>
      </c>
    </row>
    <row r="61" spans="2:14" ht="32.25" thickBot="1" x14ac:dyDescent="0.3">
      <c r="B61" s="11">
        <f>(B60)+0</f>
        <v>29</v>
      </c>
      <c r="C61" s="32" t="str">
        <f t="shared" ref="C61:D61" si="16">C60</f>
        <v>tarnoga@bk.ru</v>
      </c>
      <c r="D61" s="32" t="str">
        <f t="shared" si="16"/>
        <v xml:space="preserve"> ИП Борисов Сергей Анатольевич</v>
      </c>
      <c r="E61" s="13">
        <v>74852738985</v>
      </c>
      <c r="F61">
        <f>IF(E61&gt;0,COUNTIFS($C$1:C61,C61,$D$1:D61,D61,$E$1:E61,"&gt;0"),"")</f>
        <v>2</v>
      </c>
    </row>
    <row r="62" spans="2:14" ht="31.5" x14ac:dyDescent="0.25">
      <c r="B62" s="8">
        <v>30</v>
      </c>
      <c r="C62" s="30" t="s">
        <v>62</v>
      </c>
      <c r="D62" s="30" t="s">
        <v>61</v>
      </c>
      <c r="E62" s="9">
        <v>74853220875</v>
      </c>
      <c r="F62">
        <f>IF(E62&gt;0,COUNTIFS($C$1:C62,C62,$D$1:D62,D62,$E$1:E62,"&gt;0"),"")</f>
        <v>1</v>
      </c>
    </row>
    <row r="63" spans="2:14" ht="32.25" thickBot="1" x14ac:dyDescent="0.3">
      <c r="B63" s="11">
        <f>(B62)+0</f>
        <v>30</v>
      </c>
      <c r="C63" s="32" t="str">
        <f t="shared" ref="C63:D63" si="17">C62</f>
        <v>borkovster@mail.ru</v>
      </c>
      <c r="D63" s="32" t="str">
        <f t="shared" si="17"/>
        <v xml:space="preserve"> ПБОЮЛ Борков Валерий Евгеньевич</v>
      </c>
      <c r="E63" s="13">
        <v>79092801855</v>
      </c>
      <c r="F63">
        <f>IF(E63&gt;0,COUNTIFS($C$1:C63,C63,$D$1:D63,D63,$E$1:E63,"&gt;0"),"")</f>
        <v>2</v>
      </c>
    </row>
    <row r="64" spans="2:14" ht="32.25" thickBot="1" x14ac:dyDescent="0.3">
      <c r="B64" s="7">
        <v>31</v>
      </c>
      <c r="C64" s="32" t="s">
        <v>64</v>
      </c>
      <c r="D64" s="34" t="s">
        <v>63</v>
      </c>
      <c r="E64" s="13">
        <v>74853850906</v>
      </c>
      <c r="F64">
        <f>IF(E64&gt;0,COUNTIFS($C$1:C64,C64,$D$1:D64,D64,$E$1:E64,"&gt;0"),"")</f>
        <v>1</v>
      </c>
    </row>
    <row r="65" spans="2:6" ht="15.75" x14ac:dyDescent="0.25">
      <c r="B65" s="8">
        <v>32</v>
      </c>
      <c r="C65" s="30" t="s">
        <v>66</v>
      </c>
      <c r="D65" s="30" t="s">
        <v>65</v>
      </c>
      <c r="E65" s="9"/>
      <c r="F65" t="str">
        <f>IF(E65&gt;0,COUNTIFS($C$1:C65,C65,$D$1:D65,D65,$E$1:E65,"&gt;0"),"")</f>
        <v/>
      </c>
    </row>
    <row r="66" spans="2:6" ht="15.75" x14ac:dyDescent="0.25">
      <c r="B66" s="10">
        <f>(B65)+0</f>
        <v>32</v>
      </c>
      <c r="C66" s="31" t="str">
        <f t="shared" ref="C66:D69" si="18">C65</f>
        <v>yar@satmaster-k.ru</v>
      </c>
      <c r="D66" s="31" t="str">
        <f t="shared" si="18"/>
        <v xml:space="preserve"> SatМастер Ярославль</v>
      </c>
      <c r="E66" s="9">
        <v>74852994466</v>
      </c>
      <c r="F66">
        <f>IF(E66&gt;0,COUNTIFS($C$1:C66,C66,$D$1:D66,D66,$E$1:E66,"&gt;0"),"")</f>
        <v>1</v>
      </c>
    </row>
    <row r="67" spans="2:6" ht="15.75" x14ac:dyDescent="0.25">
      <c r="B67" s="10">
        <f>(B66)+0</f>
        <v>32</v>
      </c>
      <c r="C67" s="31" t="str">
        <f t="shared" si="18"/>
        <v>yar@satmaster-k.ru</v>
      </c>
      <c r="D67" s="31" t="str">
        <f t="shared" si="18"/>
        <v xml:space="preserve"> SatМастер Ярославль</v>
      </c>
      <c r="E67" s="9">
        <v>79092763666</v>
      </c>
      <c r="F67">
        <f>IF(E67&gt;0,COUNTIFS($C$1:C67,C67,$D$1:D67,D67,$E$1:E67,"&gt;0"),"")</f>
        <v>2</v>
      </c>
    </row>
    <row r="68" spans="2:6" ht="15.75" x14ac:dyDescent="0.25">
      <c r="B68" s="10">
        <f>(B67)+0</f>
        <v>32</v>
      </c>
      <c r="C68" s="31" t="str">
        <f t="shared" si="18"/>
        <v>yar@satmaster-k.ru</v>
      </c>
      <c r="D68" s="31" t="str">
        <f t="shared" si="18"/>
        <v xml:space="preserve"> SatМастер Ярославль</v>
      </c>
      <c r="E68" s="9">
        <v>74852493533</v>
      </c>
      <c r="F68">
        <f>IF(E68&gt;0,COUNTIFS($C$1:C68,C68,$D$1:D68,D68,$E$1:E68,"&gt;0"),"")</f>
        <v>3</v>
      </c>
    </row>
    <row r="69" spans="2:6" ht="16.5" thickBot="1" x14ac:dyDescent="0.3">
      <c r="B69" s="11">
        <f>(B68)+0</f>
        <v>32</v>
      </c>
      <c r="C69" s="32" t="str">
        <f t="shared" si="18"/>
        <v>yar@satmaster-k.ru</v>
      </c>
      <c r="D69" s="32" t="str">
        <f t="shared" si="18"/>
        <v xml:space="preserve"> SatМастер Ярославль</v>
      </c>
      <c r="E69" s="13">
        <v>78127406556</v>
      </c>
      <c r="F69">
        <f>IF(E69&gt;0,COUNTIFS($C$1:C69,C69,$D$1:D69,D69,$E$1:E69,"&gt;0"),"")</f>
        <v>4</v>
      </c>
    </row>
    <row r="70" spans="2:6" ht="16.5" thickBot="1" x14ac:dyDescent="0.3">
      <c r="B70" s="7">
        <v>33</v>
      </c>
      <c r="C70" s="32" t="s">
        <v>68</v>
      </c>
      <c r="D70" s="34" t="s">
        <v>67</v>
      </c>
      <c r="E70" s="13">
        <v>74852440939</v>
      </c>
      <c r="F70">
        <f>IF(E70&gt;0,COUNTIFS($C$1:C70,C70,$D$1:D70,D70,$E$1:E70,"&gt;0"),"")</f>
        <v>1</v>
      </c>
    </row>
    <row r="71" spans="2:6" ht="15.75" x14ac:dyDescent="0.25">
      <c r="B71" s="8">
        <v>34</v>
      </c>
      <c r="C71" s="30" t="s">
        <v>70</v>
      </c>
      <c r="D71" s="30" t="s">
        <v>69</v>
      </c>
      <c r="E71" s="9"/>
      <c r="F71" t="str">
        <f>IF(E71&gt;0,COUNTIFS($C$1:C71,C71,$D$1:D71,D71,$E$1:E71,"&gt;0"),"")</f>
        <v/>
      </c>
    </row>
    <row r="72" spans="2:6" ht="15.75" x14ac:dyDescent="0.25">
      <c r="B72" s="10">
        <f>(B71)+0</f>
        <v>34</v>
      </c>
      <c r="C72" s="31" t="str">
        <f t="shared" ref="C72:D74" si="19">C71</f>
        <v>ekont@mail.ru</v>
      </c>
      <c r="D72" s="31" t="str">
        <f t="shared" si="19"/>
        <v xml:space="preserve"> магазин "ЭЛСИ"</v>
      </c>
      <c r="E72" s="9">
        <v>74852201002</v>
      </c>
      <c r="F72">
        <f>IF(E72&gt;0,COUNTIFS($C$1:C72,C72,$D$1:D72,D72,$E$1:E72,"&gt;0"),"")</f>
        <v>1</v>
      </c>
    </row>
    <row r="73" spans="2:6" ht="15.75" x14ac:dyDescent="0.25">
      <c r="B73" s="10">
        <f>(B72)+0</f>
        <v>34</v>
      </c>
      <c r="C73" s="31" t="str">
        <f t="shared" si="19"/>
        <v>ekont@mail.ru</v>
      </c>
      <c r="D73" s="31" t="str">
        <f t="shared" si="19"/>
        <v xml:space="preserve"> магазин "ЭЛСИ"</v>
      </c>
      <c r="E73" s="9">
        <v>79038248999</v>
      </c>
      <c r="F73">
        <f>IF(E73&gt;0,COUNTIFS($C$1:C73,C73,$D$1:D73,D73,$E$1:E73,"&gt;0"),"")</f>
        <v>2</v>
      </c>
    </row>
    <row r="74" spans="2:6" ht="16.5" thickBot="1" x14ac:dyDescent="0.3">
      <c r="B74" s="11">
        <f>(B73)+0</f>
        <v>34</v>
      </c>
      <c r="C74" s="32" t="str">
        <f t="shared" si="19"/>
        <v>ekont@mail.ru</v>
      </c>
      <c r="D74" s="32" t="str">
        <f t="shared" si="19"/>
        <v xml:space="preserve"> магазин "ЭЛСИ"</v>
      </c>
      <c r="E74" s="13">
        <v>79159702524</v>
      </c>
      <c r="F74">
        <f>IF(E74&gt;0,COUNTIFS($C$1:C74,C74,$D$1:D74,D74,$E$1:E74,"&gt;0"),"")</f>
        <v>3</v>
      </c>
    </row>
    <row r="75" spans="2:6" ht="15.75" x14ac:dyDescent="0.25">
      <c r="B75" s="8">
        <v>35</v>
      </c>
      <c r="C75" s="30" t="s">
        <v>72</v>
      </c>
      <c r="D75" s="30" t="s">
        <v>71</v>
      </c>
      <c r="E75" s="9">
        <v>74854622060</v>
      </c>
      <c r="F75">
        <f>IF(E75&gt;0,COUNTIFS($C$1:C75,C75,$D$1:D75,D75,$E$1:E75,"&gt;0"),"")</f>
        <v>1</v>
      </c>
    </row>
    <row r="76" spans="2:6" ht="16.5" thickBot="1" x14ac:dyDescent="0.3">
      <c r="B76" s="11">
        <f>(B75)+0</f>
        <v>35</v>
      </c>
      <c r="C76" s="32" t="str">
        <f t="shared" ref="C76:D76" si="20">C75</f>
        <v>poshvlad@rambler.ru</v>
      </c>
      <c r="D76" s="32" t="str">
        <f t="shared" si="20"/>
        <v xml:space="preserve"> Телемагазин-мастерская</v>
      </c>
      <c r="E76" s="13">
        <v>79108281017</v>
      </c>
      <c r="F76">
        <f>IF(E76&gt;0,COUNTIFS($C$1:C76,C76,$D$1:D76,D76,$E$1:E76,"&gt;0"),"")</f>
        <v>2</v>
      </c>
    </row>
    <row r="77" spans="2:6" ht="15.75" x14ac:dyDescent="0.25">
      <c r="B77" s="8">
        <v>36</v>
      </c>
      <c r="C77" s="30" t="s">
        <v>74</v>
      </c>
      <c r="D77" s="30" t="s">
        <v>73</v>
      </c>
      <c r="E77" s="9">
        <v>79023322112</v>
      </c>
      <c r="F77">
        <f>IF(E77&gt;0,COUNTIFS($C$1:C77,C77,$D$1:D77,D77,$E$1:E77,"&gt;0"),"")</f>
        <v>1</v>
      </c>
    </row>
    <row r="78" spans="2:6" ht="16.5" thickBot="1" x14ac:dyDescent="0.3">
      <c r="B78" s="11">
        <f>(B77)+0</f>
        <v>36</v>
      </c>
      <c r="C78" s="32" t="str">
        <f t="shared" ref="C78:D78" si="21">C77</f>
        <v>vaz76@mail.ru</v>
      </c>
      <c r="D78" s="32" t="str">
        <f t="shared" si="21"/>
        <v xml:space="preserve"> ТЦ "Алмаз"</v>
      </c>
      <c r="E78" s="13">
        <v>79038298811</v>
      </c>
      <c r="F78">
        <f>IF(E78&gt;0,COUNTIFS($C$1:C78,C78,$D$1:D78,D78,$E$1:E78,"&gt;0"),"")</f>
        <v>2</v>
      </c>
    </row>
    <row r="79" spans="2:6" ht="32.25" thickBot="1" x14ac:dyDescent="0.3">
      <c r="B79" s="7">
        <v>37</v>
      </c>
      <c r="C79" s="32" t="s">
        <v>76</v>
      </c>
      <c r="D79" s="34" t="s">
        <v>75</v>
      </c>
      <c r="E79" s="13">
        <v>79023341355</v>
      </c>
      <c r="F79">
        <f>IF(E79&gt;0,COUNTIFS($C$1:C79,C79,$D$1:D79,D79,$E$1:E79,"&gt;0"),"")</f>
        <v>1</v>
      </c>
    </row>
    <row r="80" spans="2:6" ht="15.75" x14ac:dyDescent="0.25">
      <c r="B80" s="8">
        <v>38</v>
      </c>
      <c r="C80" s="30" t="s">
        <v>78</v>
      </c>
      <c r="D80" s="30" t="s">
        <v>77</v>
      </c>
      <c r="E80" s="9">
        <v>74854521631</v>
      </c>
      <c r="F80">
        <f>IF(E80&gt;0,COUNTIFS($C$1:C80,C80,$D$1:D80,D80,$E$1:E80,"&gt;0"),"")</f>
        <v>1</v>
      </c>
    </row>
    <row r="81" spans="2:6" ht="15.75" x14ac:dyDescent="0.25">
      <c r="B81" s="10">
        <f>(B80)+0</f>
        <v>38</v>
      </c>
      <c r="C81" s="31" t="str">
        <f t="shared" ref="C81:D82" si="22">C80</f>
        <v>21600@MAIL.RU</v>
      </c>
      <c r="D81" s="31" t="str">
        <f t="shared" si="22"/>
        <v xml:space="preserve"> ЧП Анашкина Н.Б.</v>
      </c>
      <c r="E81" s="9">
        <v>79109711415</v>
      </c>
      <c r="F81">
        <f>IF(E81&gt;0,COUNTIFS($C$1:C81,C81,$D$1:D81,D81,$E$1:E81,"&gt;0"),"")</f>
        <v>2</v>
      </c>
    </row>
    <row r="82" spans="2:6" ht="16.5" thickBot="1" x14ac:dyDescent="0.3">
      <c r="B82" s="11">
        <f>(B81)+0</f>
        <v>38</v>
      </c>
      <c r="C82" s="32" t="str">
        <f t="shared" si="22"/>
        <v>21600@MAIL.RU</v>
      </c>
      <c r="D82" s="32" t="str">
        <f t="shared" si="22"/>
        <v xml:space="preserve"> ЧП Анашкина Н.Б.</v>
      </c>
      <c r="E82" s="13">
        <v>74854526290</v>
      </c>
      <c r="F82">
        <f>IF(E82&gt;0,COUNTIFS($C$1:C82,C82,$D$1:D82,D82,$E$1:E82,"&gt;0"),"")</f>
        <v>3</v>
      </c>
    </row>
    <row r="83" spans="2:6" ht="31.5" x14ac:dyDescent="0.25">
      <c r="B83" s="8">
        <v>39</v>
      </c>
      <c r="C83" s="30" t="s">
        <v>80</v>
      </c>
      <c r="D83" s="30" t="s">
        <v>79</v>
      </c>
      <c r="E83" s="12">
        <v>74855250249</v>
      </c>
      <c r="F83">
        <f>IF(E83&gt;0,COUNTIFS($C$1:C83,C83,$D$1:D83,D83,$E$1:E83,"&gt;0"),"")</f>
        <v>1</v>
      </c>
    </row>
    <row r="84" spans="2:6" ht="32.25" thickBot="1" x14ac:dyDescent="0.3">
      <c r="B84" s="11">
        <f>(B83)+0</f>
        <v>39</v>
      </c>
      <c r="C84" s="32" t="str">
        <f t="shared" ref="C84:D84" si="23">C83</f>
        <v>sergey99@list.ru</v>
      </c>
      <c r="D84" s="32" t="str">
        <f t="shared" si="23"/>
        <v>. ТК "ЛИДЕР", отдел "ДЕВЯТОЧКА"</v>
      </c>
      <c r="E84" s="13"/>
      <c r="F84" t="str">
        <f>IF(E84&gt;0,COUNTIFS($C$1:C84,C84,$D$1:D84,D84,$E$1:E84,"&gt;0"),"")</f>
        <v/>
      </c>
    </row>
    <row r="85" spans="2:6" ht="15.75" x14ac:dyDescent="0.25">
      <c r="B85" s="8">
        <v>40</v>
      </c>
      <c r="C85" s="30" t="s">
        <v>82</v>
      </c>
      <c r="D85" s="30" t="s">
        <v>81</v>
      </c>
      <c r="E85" s="9">
        <v>79159754725</v>
      </c>
      <c r="F85">
        <f>IF(E85&gt;0,COUNTIFS($C$1:C85,C85,$D$1:D85,D85,$E$1:E85,"&gt;0"),"")</f>
        <v>1</v>
      </c>
    </row>
    <row r="86" spans="2:6" ht="16.5" thickBot="1" x14ac:dyDescent="0.3">
      <c r="B86" s="11">
        <f>(B85)+0</f>
        <v>40</v>
      </c>
      <c r="C86" s="32" t="str">
        <f t="shared" ref="C86:D86" si="24">C85</f>
        <v>falccone@mail.ru</v>
      </c>
      <c r="D86" s="32" t="str">
        <f t="shared" si="24"/>
        <v>Альбион</v>
      </c>
      <c r="E86" s="13">
        <v>74852339518</v>
      </c>
      <c r="F86">
        <f>IF(E86&gt;0,COUNTIFS($C$1:C86,C86,$D$1:D86,D86,$E$1:E86,"&gt;0"),"")</f>
        <v>2</v>
      </c>
    </row>
    <row r="87" spans="2:6" ht="16.5" thickBot="1" x14ac:dyDescent="0.3">
      <c r="B87" s="7">
        <v>41</v>
      </c>
      <c r="C87" s="32" t="s">
        <v>84</v>
      </c>
      <c r="D87" s="34" t="s">
        <v>83</v>
      </c>
      <c r="E87" s="13">
        <v>79056382619</v>
      </c>
      <c r="F87">
        <f>IF(E87&gt;0,COUNTIFS($C$1:C87,C87,$D$1:D87,D87,$E$1:E87,"&gt;0"),"")</f>
        <v>1</v>
      </c>
    </row>
    <row r="88" spans="2:6" ht="15.75" x14ac:dyDescent="0.25">
      <c r="B88" s="8">
        <v>42</v>
      </c>
      <c r="C88" s="30" t="s">
        <v>86</v>
      </c>
      <c r="D88" s="30" t="s">
        <v>85</v>
      </c>
      <c r="E88" s="9">
        <v>74844322137</v>
      </c>
      <c r="F88">
        <f>IF(E88&gt;0,COUNTIFS($C$1:C88,C88,$D$1:D88,D88,$E$1:E88,"&gt;0"),"")</f>
        <v>1</v>
      </c>
    </row>
    <row r="89" spans="2:6" ht="16.5" thickBot="1" x14ac:dyDescent="0.3">
      <c r="B89" s="11">
        <f>(B88)+0</f>
        <v>42</v>
      </c>
      <c r="C89" s="32" t="str">
        <f t="shared" ref="C89:D89" si="25">C88</f>
        <v>Kuritzin@mail.ru</v>
      </c>
      <c r="D89" s="32" t="str">
        <f t="shared" si="25"/>
        <v xml:space="preserve"> ИП Курицын Р. Г.</v>
      </c>
      <c r="E89" s="13">
        <v>74854322137</v>
      </c>
      <c r="F89">
        <f>IF(E89&gt;0,COUNTIFS($C$1:C89,C89,$D$1:D89,D89,$E$1:E89,"&gt;0"),"")</f>
        <v>2</v>
      </c>
    </row>
    <row r="90" spans="2:6" ht="16.5" thickBot="1" x14ac:dyDescent="0.3">
      <c r="B90" s="7">
        <v>43</v>
      </c>
      <c r="C90" s="32" t="s">
        <v>88</v>
      </c>
      <c r="D90" s="34" t="s">
        <v>87</v>
      </c>
      <c r="E90" s="13">
        <v>79159769220</v>
      </c>
      <c r="F90">
        <f>IF(E90&gt;0,COUNTIFS($C$1:C90,C90,$D$1:D90,D90,$E$1:E90,"&gt;0"),"")</f>
        <v>1</v>
      </c>
    </row>
    <row r="91" spans="2:6" ht="15.75" x14ac:dyDescent="0.25">
      <c r="B91" s="8">
        <v>44</v>
      </c>
      <c r="C91" s="30" t="s">
        <v>90</v>
      </c>
      <c r="D91" s="30" t="s">
        <v>89</v>
      </c>
      <c r="E91" s="9"/>
      <c r="F91" t="str">
        <f>IF(E91&gt;0,COUNTIFS($C$1:C91,C91,$D$1:D91,D91,$E$1:E91,"&gt;0"),"")</f>
        <v/>
      </c>
    </row>
    <row r="92" spans="2:6" ht="15.75" x14ac:dyDescent="0.25">
      <c r="B92" s="10">
        <f>(B91)+0</f>
        <v>44</v>
      </c>
      <c r="C92" s="31" t="str">
        <f t="shared" ref="C92:D93" si="26">C91</f>
        <v>Anpenkov@yandex.ru</v>
      </c>
      <c r="D92" s="31" t="str">
        <f t="shared" si="26"/>
        <v xml:space="preserve"> ип Пеньков А.С.</v>
      </c>
      <c r="E92" s="9">
        <v>79056372233</v>
      </c>
      <c r="F92">
        <f>IF(E92&gt;0,COUNTIFS($C$1:C92,C92,$D$1:D92,D92,$E$1:E92,"&gt;0"),"")</f>
        <v>1</v>
      </c>
    </row>
    <row r="93" spans="2:6" ht="16.5" thickBot="1" x14ac:dyDescent="0.3">
      <c r="B93" s="11">
        <f>(B92)+0</f>
        <v>44</v>
      </c>
      <c r="C93" s="32" t="str">
        <f t="shared" si="26"/>
        <v>Anpenkov@yandex.ru</v>
      </c>
      <c r="D93" s="32" t="str">
        <f t="shared" si="26"/>
        <v xml:space="preserve"> ип Пеньков А.С.</v>
      </c>
      <c r="E93" s="13">
        <v>79036467106</v>
      </c>
      <c r="F93">
        <f>IF(E93&gt;0,COUNTIFS($C$1:C93,C93,$D$1:D93,D93,$E$1:E93,"&gt;0"),"")</f>
        <v>2</v>
      </c>
    </row>
    <row r="94" spans="2:6" ht="16.5" thickBot="1" x14ac:dyDescent="0.3">
      <c r="B94" s="7">
        <v>45</v>
      </c>
      <c r="C94" s="32" t="s">
        <v>92</v>
      </c>
      <c r="D94" s="34" t="s">
        <v>91</v>
      </c>
      <c r="E94" s="13">
        <v>74852333903</v>
      </c>
      <c r="F94">
        <f>IF(E94&gt;0,COUNTIFS($C$1:C94,C94,$D$1:D94,D94,$E$1:E94,"&gt;0"),"")</f>
        <v>1</v>
      </c>
    </row>
    <row r="95" spans="2:6" ht="15.75" x14ac:dyDescent="0.25">
      <c r="B95" s="8">
        <v>46</v>
      </c>
      <c r="C95" s="30" t="s">
        <v>94</v>
      </c>
      <c r="D95" s="30" t="s">
        <v>93</v>
      </c>
      <c r="E95" s="9">
        <v>79605448732</v>
      </c>
      <c r="F95">
        <f>IF(E95&gt;0,COUNTIFS($C$1:C95,C95,$D$1:D95,D95,$E$1:E95,"&gt;0"),"")</f>
        <v>1</v>
      </c>
    </row>
    <row r="96" spans="2:6" ht="15.75" x14ac:dyDescent="0.25">
      <c r="B96" s="10">
        <f>(B95)+0</f>
        <v>46</v>
      </c>
      <c r="C96" s="31" t="str">
        <f t="shared" ref="C96:D97" si="27">C95</f>
        <v>SL250861@yandex.ru</v>
      </c>
      <c r="D96" s="31" t="str">
        <f t="shared" si="27"/>
        <v>Лапшин С.В.</v>
      </c>
      <c r="E96" s="9">
        <v>79159751101</v>
      </c>
      <c r="F96">
        <f>IF(E96&gt;0,COUNTIFS($C$1:C96,C96,$D$1:D96,D96,$E$1:E96,"&gt;0"),"")</f>
        <v>2</v>
      </c>
    </row>
    <row r="97" spans="2:6" ht="16.5" thickBot="1" x14ac:dyDescent="0.3">
      <c r="B97" s="11">
        <f>(B96)+0</f>
        <v>46</v>
      </c>
      <c r="C97" s="32" t="str">
        <f t="shared" si="27"/>
        <v>SL250861@yandex.ru</v>
      </c>
      <c r="D97" s="32" t="str">
        <f t="shared" si="27"/>
        <v>Лапшин С.В.</v>
      </c>
      <c r="E97" s="13">
        <v>74852454553</v>
      </c>
      <c r="F97">
        <f>IF(E97&gt;0,COUNTIFS($C$1:C97,C97,$D$1:D97,D97,$E$1:E97,"&gt;0"),"")</f>
        <v>3</v>
      </c>
    </row>
    <row r="98" spans="2:6" ht="16.5" thickBot="1" x14ac:dyDescent="0.3">
      <c r="B98" s="7">
        <v>47</v>
      </c>
      <c r="C98" s="32" t="s">
        <v>96</v>
      </c>
      <c r="D98" s="34" t="s">
        <v>95</v>
      </c>
      <c r="E98" s="13">
        <v>79066353505</v>
      </c>
      <c r="F98">
        <f>IF(E98&gt;0,COUNTIFS($C$1:C98,C98,$D$1:D98,D98,$E$1:E98,"&gt;0"),"")</f>
        <v>1</v>
      </c>
    </row>
    <row r="99" spans="2:6" ht="31.5" x14ac:dyDescent="0.25">
      <c r="B99" s="8">
        <v>48</v>
      </c>
      <c r="C99" s="30" t="s">
        <v>98</v>
      </c>
      <c r="D99" s="30" t="s">
        <v>97</v>
      </c>
      <c r="E99" s="9">
        <v>79056320525</v>
      </c>
      <c r="F99">
        <f>IF(E99&gt;0,COUNTIFS($C$1:C99,C99,$D$1:D99,D99,$E$1:E99,"&gt;0"),"")</f>
        <v>1</v>
      </c>
    </row>
    <row r="100" spans="2:6" ht="32.25" thickBot="1" x14ac:dyDescent="0.3">
      <c r="B100" s="14">
        <f>(B99)+0</f>
        <v>48</v>
      </c>
      <c r="C100" s="33" t="str">
        <f t="shared" ref="C100:D100" si="28">C99</f>
        <v>grishinde@nm.ru</v>
      </c>
      <c r="D100" s="33" t="str">
        <f t="shared" si="28"/>
        <v xml:space="preserve"> Компьютеры и Технологии</v>
      </c>
      <c r="E100" s="15">
        <v>79201336303</v>
      </c>
      <c r="F100">
        <f>IF(E100&gt;0,COUNTIFS($C$1:C100,C100,$D$1:D100,D100,$E$1:E100,"&gt;0"),"")</f>
        <v>2</v>
      </c>
    </row>
  </sheetData>
  <pageMargins left="0.7" right="0.7" top="0.75" bottom="0.75" header="0.3" footer="0.3"/>
  <pageSetup paperSize="9"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krosav4ig</cp:lastModifiedBy>
  <dcterms:created xsi:type="dcterms:W3CDTF">2015-03-08T15:53:08Z</dcterms:created>
  <dcterms:modified xsi:type="dcterms:W3CDTF">2015-03-08T06:11:08Z</dcterms:modified>
</cp:coreProperties>
</file>