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/>
  <bookViews>
    <workbookView xWindow="600" yWindow="105" windowWidth="14100" windowHeight="8835" tabRatio="973"/>
  </bookViews>
  <sheets>
    <sheet name="Техника" sheetId="41" r:id="rId1"/>
  </sheets>
  <definedNames>
    <definedName name="ВСЕГО_АМОРТ">#REF!</definedName>
    <definedName name="ВСЕГО_ЗП">#REF!</definedName>
    <definedName name="ВСЕГО_ПРЯМЫЕ">#REF!</definedName>
    <definedName name="ВСЕГО_РАСХ">#REF!</definedName>
    <definedName name="ЗП_БЕЗНАЛ">#REF!</definedName>
    <definedName name="ИТОГО">#REF!</definedName>
    <definedName name="КУРС">#REF!</definedName>
    <definedName name="НДС">#REF!</definedName>
    <definedName name="ПРИБЫЛЬ">#REF!</definedName>
    <definedName name="ПРОЦ_НАКЛ">#REF!</definedName>
    <definedName name="ПРОЦ_ПРИБ">#REF!</definedName>
    <definedName name="СТ_ЕСН">#REF!</definedName>
    <definedName name="СТ_НДС">#REF!</definedName>
    <definedName name="СТ_НДФЛ">#REF!</definedName>
    <definedName name="СУММА">#REF!</definedName>
  </definedNames>
  <calcPr calcId="145621"/>
</workbook>
</file>

<file path=xl/calcChain.xml><?xml version="1.0" encoding="utf-8"?>
<calcChain xmlns="http://schemas.openxmlformats.org/spreadsheetml/2006/main">
  <c r="B14" i="41" l="1"/>
  <c r="I3" i="41"/>
  <c r="I4" i="41"/>
  <c r="I5" i="41"/>
  <c r="I6" i="41"/>
  <c r="I7" i="41"/>
  <c r="I8" i="41"/>
  <c r="I9" i="41"/>
  <c r="I10" i="41"/>
  <c r="I11" i="41"/>
  <c r="I12" i="41"/>
  <c r="I13" i="41"/>
  <c r="I2" i="41"/>
  <c r="H4" i="41"/>
  <c r="H5" i="41"/>
  <c r="H6" i="41"/>
  <c r="H7" i="41"/>
  <c r="H8" i="41"/>
  <c r="H10" i="41"/>
  <c r="H11" i="41"/>
  <c r="H12" i="41"/>
  <c r="H3" i="41"/>
  <c r="F7" i="41"/>
  <c r="G5" i="41"/>
  <c r="G6" i="41"/>
  <c r="G7" i="41" s="1"/>
  <c r="G8" i="41" s="1"/>
  <c r="G9" i="41" s="1"/>
  <c r="G10" i="41" s="1"/>
  <c r="G11" i="41" s="1"/>
  <c r="G12" i="41" s="1"/>
  <c r="G13" i="41" s="1"/>
  <c r="H13" i="41" s="1"/>
  <c r="G4" i="41"/>
  <c r="H14" i="41" l="1"/>
  <c r="I14" i="41"/>
  <c r="H9" i="41"/>
</calcChain>
</file>

<file path=xl/sharedStrings.xml><?xml version="1.0" encoding="utf-8"?>
<sst xmlns="http://schemas.openxmlformats.org/spreadsheetml/2006/main" count="32" uniqueCount="21">
  <si>
    <t>№ п/п</t>
  </si>
  <si>
    <t>Наименование</t>
  </si>
  <si>
    <t>шт.</t>
  </si>
  <si>
    <t>Ед. изм.</t>
  </si>
  <si>
    <t>МТЗ 82.1.</t>
  </si>
  <si>
    <t>Bobcat 250</t>
  </si>
  <si>
    <t>Отвал</t>
  </si>
  <si>
    <t>Щетка</t>
  </si>
  <si>
    <t>Снегоротор</t>
  </si>
  <si>
    <t>Трактор Kramer 680</t>
  </si>
  <si>
    <t>Открытая щетка 320см</t>
  </si>
  <si>
    <t>Территориальный снегоочиститель 320см</t>
  </si>
  <si>
    <t>Пескоразбрасыватель сзади 1000л.</t>
  </si>
  <si>
    <t>Ковш для снега 3500л.</t>
  </si>
  <si>
    <t>Отвал ломающийся 4000 см.</t>
  </si>
  <si>
    <t>Ковш для снега с крыльями 3500л.</t>
  </si>
  <si>
    <t>Цена за ед, euro</t>
  </si>
  <si>
    <t>Курс</t>
  </si>
  <si>
    <t>Количество</t>
  </si>
  <si>
    <t>Закупочная стоимость в руб. за ед.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</si>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</sst>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 ;[Red]\-#,##0.00\ "/>
  </numFmts>
  <fonts count="9" x14ac:knownFonts="1"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8"/>
      <name val="Arial Cyr"/>
      <charset val="204"/>
    </font>
    <font>
      <sz val="10"/>
      <name val="Arial Cyr"/>
      <family val="2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3" fillId="0" borderId="0"/>
    <xf numFmtId="0" fontId="3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</cellStyleXfs>
  <cellXfs count="21">
    <xf numFmtId="0" fontId="0" fillId="0" borderId="0" xfId="0"/>
    <xf numFmtId="0" fontId="4" fillId="0" borderId="1" xfId="3" applyFont="1" applyBorder="1" applyAlignment="1">
      <alignment horizontal="left" vertical="center" wrapText="1"/>
    </xf>
    <xf numFmtId="0" fontId="5" fillId="3" borderId="0" xfId="3" applyFont="1" applyFill="1" applyAlignment="1">
      <alignment horizontal="center" vertical="center" wrapText="1"/>
    </xf>
    <xf numFmtId="164" fontId="5" fillId="3" borderId="0" xfId="4" applyFont="1" applyFill="1" applyAlignment="1">
      <alignment horizontal="center" vertical="center" wrapText="1"/>
    </xf>
    <xf numFmtId="0" fontId="4" fillId="3" borderId="0" xfId="3" applyFont="1" applyFill="1" applyAlignment="1">
      <alignment vertical="center" wrapText="1"/>
    </xf>
    <xf numFmtId="164" fontId="4" fillId="3" borderId="0" xfId="4" applyFont="1" applyFill="1" applyAlignment="1">
      <alignment vertical="center" wrapText="1"/>
    </xf>
    <xf numFmtId="165" fontId="4" fillId="3" borderId="1" xfId="3" applyNumberFormat="1" applyFont="1" applyFill="1" applyBorder="1" applyAlignment="1">
      <alignment horizontal="right" vertical="center" wrapText="1"/>
    </xf>
    <xf numFmtId="0" fontId="4" fillId="3" borderId="1" xfId="3" applyFont="1" applyFill="1" applyBorder="1" applyAlignment="1">
      <alignment horizontal="left" vertical="center" wrapText="1"/>
    </xf>
    <xf numFmtId="164" fontId="4" fillId="3" borderId="0" xfId="3" applyNumberFormat="1" applyFont="1" applyFill="1" applyAlignment="1">
      <alignment vertical="center" wrapText="1"/>
    </xf>
    <xf numFmtId="4" fontId="4" fillId="3" borderId="1" xfId="3" applyNumberFormat="1" applyFont="1" applyFill="1" applyBorder="1" applyAlignment="1">
      <alignment vertical="center" wrapText="1"/>
    </xf>
    <xf numFmtId="0" fontId="4" fillId="3" borderId="1" xfId="3" applyFont="1" applyFill="1" applyBorder="1" applyAlignment="1">
      <alignment horizontal="center" vertical="center" wrapText="1"/>
    </xf>
    <xf numFmtId="4" fontId="4" fillId="0" borderId="1" xfId="3" applyNumberFormat="1" applyFont="1" applyBorder="1" applyAlignment="1">
      <alignment vertical="center" wrapText="1"/>
    </xf>
    <xf numFmtId="0" fontId="4" fillId="2" borderId="1" xfId="3" applyFont="1" applyFill="1" applyBorder="1" applyAlignment="1">
      <alignment horizontal="right" vertical="center" wrapText="1"/>
    </xf>
    <xf numFmtId="0" fontId="5" fillId="3" borderId="1" xfId="3" applyFont="1" applyFill="1" applyBorder="1" applyAlignment="1">
      <alignment horizontal="center" vertical="center" wrapText="1"/>
    </xf>
    <xf numFmtId="165" fontId="4" fillId="3" borderId="1" xfId="3" applyNumberFormat="1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0" fontId="5" fillId="4" borderId="4" xfId="3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right" vertical="center" wrapText="1"/>
    </xf>
  </cellXfs>
  <cellStyles count="7">
    <cellStyle name="Обычный" xfId="0" builtinId="0"/>
    <cellStyle name="Обычный 2" xfId="1"/>
    <cellStyle name="Обычный 2 2" xfId="2"/>
    <cellStyle name="Обычный 2 3" xfId="6"/>
    <cellStyle name="Обычный 3" xfId="5"/>
    <cellStyle name="Обычный_Рэдиссон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9.9978637043366805E-2"/>
  </sheetPr>
  <dimension ref="B1:R14"/>
  <sheetViews>
    <sheetView tabSelected="1" zoomScale="95" zoomScaleNormal="95" workbookViewId="0">
      <selection activeCell="L18" sqref="L18"/>
    </sheetView>
  </sheetViews>
  <sheetFormatPr defaultColWidth="7.109375" defaultRowHeight="12.75" x14ac:dyDescent="0.2"/>
  <cols>
    <col min="1" max="1" width="4.77734375" style="4" customWidth="1"/>
    <col min="2" max="2" width="6.6640625" style="4" customWidth="1"/>
    <col min="3" max="3" width="31.21875" style="4" customWidth="1"/>
    <col min="4" max="4" width="7.5546875" style="4" customWidth="1"/>
    <col min="5" max="5" width="11.77734375" style="4" customWidth="1"/>
    <col min="6" max="6" width="14.21875" style="4" customWidth="1"/>
    <col min="7" max="7" width="13.6640625" style="4" customWidth="1"/>
    <col min="8" max="8" width="14.6640625" style="4" customWidth="1"/>
    <col min="9" max="9" width="16.6640625" style="4" customWidth="1"/>
    <col min="10" max="10" width="11" style="4" customWidth="1"/>
    <col min="11" max="12" width="7.109375" style="4" customWidth="1"/>
    <col min="13" max="13" width="13.6640625" style="4" customWidth="1"/>
    <col min="14" max="14" width="10.109375" style="4" customWidth="1"/>
    <col min="15" max="15" width="12.44140625" style="4" customWidth="1"/>
    <col min="16" max="16" width="7.109375" style="4" customWidth="1"/>
    <col min="17" max="17" width="10.21875" style="5" customWidth="1"/>
    <col min="18" max="18" width="10" style="5" customWidth="1"/>
    <col min="19" max="45" width="7.109375" style="4" customWidth="1"/>
    <col min="46" max="16384" width="7.109375" style="4"/>
  </cols>
  <sheetData>
    <row r="1" spans="2:18" s="2" customFormat="1" ht="60.75" customHeight="1" x14ac:dyDescent="0.2">
      <c r="B1" s="13" t="s">
        <v>0</v>
      </c>
      <c r="C1" s="13" t="s">
        <v>1</v>
      </c>
      <c r="D1" s="13" t="s">
        <v>3</v>
      </c>
      <c r="E1" s="13" t="s">
        <v>18</v>
      </c>
      <c r="F1" s="13" t="s">
        <v>16</v>
      </c>
      <c r="G1" s="13" t="s">
        <v>17</v>
      </c>
      <c r="H1" s="13" t="s">
        <v>19</v>
      </c>
      <c r="I1" s="13" t="s">
        <v>20</v>
      </c>
      <c r="Q1" s="3"/>
      <c r="R1" s="3"/>
    </row>
    <row r="2" spans="2:18" x14ac:dyDescent="0.2">
      <c r="B2" s="10">
        <v>1</v>
      </c>
      <c r="C2" s="1" t="s">
        <v>4</v>
      </c>
      <c r="D2" s="14" t="s">
        <v>2</v>
      </c>
      <c r="E2" s="14">
        <v>1</v>
      </c>
      <c r="F2" s="9"/>
      <c r="G2" s="9"/>
      <c r="H2" s="9">
        <v>1186000</v>
      </c>
      <c r="I2" s="9">
        <f>H2*E2</f>
        <v>1186000</v>
      </c>
      <c r="M2" s="5"/>
      <c r="N2" s="5"/>
      <c r="O2" s="8"/>
      <c r="Q2" s="4"/>
      <c r="R2" s="4"/>
    </row>
    <row r="3" spans="2:18" x14ac:dyDescent="0.2">
      <c r="B3" s="10">
        <v>2</v>
      </c>
      <c r="C3" s="1" t="s">
        <v>5</v>
      </c>
      <c r="D3" s="14" t="s">
        <v>2</v>
      </c>
      <c r="E3" s="14">
        <v>1</v>
      </c>
      <c r="F3" s="9">
        <v>52652</v>
      </c>
      <c r="G3" s="9">
        <v>62.18</v>
      </c>
      <c r="H3" s="9">
        <f>G3*F3</f>
        <v>3273901.36</v>
      </c>
      <c r="I3" s="9">
        <f t="shared" ref="I3:I13" si="0">H3*E3</f>
        <v>3273901.36</v>
      </c>
      <c r="M3" s="5"/>
      <c r="N3" s="5"/>
      <c r="O3" s="8"/>
      <c r="Q3" s="4"/>
      <c r="R3" s="4"/>
    </row>
    <row r="4" spans="2:18" x14ac:dyDescent="0.2">
      <c r="B4" s="10"/>
      <c r="C4" s="15" t="s">
        <v>6</v>
      </c>
      <c r="D4" s="14" t="s">
        <v>2</v>
      </c>
      <c r="E4" s="14">
        <v>1</v>
      </c>
      <c r="F4" s="11">
        <v>5125</v>
      </c>
      <c r="G4" s="11">
        <f>G3</f>
        <v>62.18</v>
      </c>
      <c r="H4" s="9">
        <f t="shared" ref="H4:I13" si="1">G4*F4</f>
        <v>318672.5</v>
      </c>
      <c r="I4" s="9">
        <f t="shared" si="0"/>
        <v>318672.5</v>
      </c>
      <c r="M4" s="5"/>
      <c r="N4" s="5"/>
      <c r="O4" s="8"/>
      <c r="Q4" s="4"/>
      <c r="R4" s="4"/>
    </row>
    <row r="5" spans="2:18" x14ac:dyDescent="0.2">
      <c r="B5" s="10"/>
      <c r="C5" s="15" t="s">
        <v>7</v>
      </c>
      <c r="D5" s="14" t="s">
        <v>2</v>
      </c>
      <c r="E5" s="14">
        <v>1</v>
      </c>
      <c r="F5" s="11">
        <v>9812</v>
      </c>
      <c r="G5" s="11">
        <f t="shared" ref="G5:G13" si="2">G4</f>
        <v>62.18</v>
      </c>
      <c r="H5" s="9">
        <f t="shared" si="1"/>
        <v>610110.16</v>
      </c>
      <c r="I5" s="9">
        <f t="shared" si="0"/>
        <v>610110.16</v>
      </c>
      <c r="M5" s="5"/>
      <c r="N5" s="5"/>
      <c r="O5" s="8"/>
      <c r="Q5" s="4"/>
      <c r="R5" s="4"/>
    </row>
    <row r="6" spans="2:18" x14ac:dyDescent="0.2">
      <c r="B6" s="10"/>
      <c r="C6" s="15" t="s">
        <v>8</v>
      </c>
      <c r="D6" s="14" t="s">
        <v>2</v>
      </c>
      <c r="E6" s="14">
        <v>1</v>
      </c>
      <c r="F6" s="11">
        <v>12168</v>
      </c>
      <c r="G6" s="11">
        <f t="shared" si="2"/>
        <v>62.18</v>
      </c>
      <c r="H6" s="9">
        <f t="shared" si="1"/>
        <v>756606.24</v>
      </c>
      <c r="I6" s="9">
        <f t="shared" si="0"/>
        <v>756606.24</v>
      </c>
      <c r="M6" s="5"/>
      <c r="N6" s="5"/>
      <c r="O6" s="8"/>
      <c r="Q6" s="4"/>
      <c r="R6" s="4"/>
    </row>
    <row r="7" spans="2:18" x14ac:dyDescent="0.2">
      <c r="B7" s="10">
        <v>3</v>
      </c>
      <c r="C7" s="7" t="s">
        <v>9</v>
      </c>
      <c r="D7" s="14" t="s">
        <v>2</v>
      </c>
      <c r="E7" s="14">
        <v>2</v>
      </c>
      <c r="F7" s="6">
        <f>125000</f>
        <v>125000</v>
      </c>
      <c r="G7" s="11">
        <f t="shared" si="2"/>
        <v>62.18</v>
      </c>
      <c r="H7" s="9">
        <f t="shared" si="1"/>
        <v>7772500</v>
      </c>
      <c r="I7" s="9">
        <f t="shared" si="0"/>
        <v>15545000</v>
      </c>
      <c r="M7" s="5"/>
      <c r="N7" s="5"/>
      <c r="O7" s="8"/>
      <c r="Q7" s="4"/>
      <c r="R7" s="4"/>
    </row>
    <row r="8" spans="2:18" x14ac:dyDescent="0.2">
      <c r="B8" s="10"/>
      <c r="C8" s="12" t="s">
        <v>10</v>
      </c>
      <c r="D8" s="14" t="s">
        <v>2</v>
      </c>
      <c r="E8" s="14">
        <v>2</v>
      </c>
      <c r="F8" s="6">
        <v>9375</v>
      </c>
      <c r="G8" s="11">
        <f t="shared" si="2"/>
        <v>62.18</v>
      </c>
      <c r="H8" s="9">
        <f t="shared" si="1"/>
        <v>582937.5</v>
      </c>
      <c r="I8" s="9">
        <f t="shared" si="0"/>
        <v>1165875</v>
      </c>
      <c r="M8" s="5"/>
      <c r="N8" s="5"/>
      <c r="O8" s="8"/>
      <c r="Q8" s="4"/>
      <c r="R8" s="4"/>
    </row>
    <row r="9" spans="2:18" x14ac:dyDescent="0.2">
      <c r="B9" s="10"/>
      <c r="C9" s="12" t="s">
        <v>11</v>
      </c>
      <c r="D9" s="14" t="s">
        <v>2</v>
      </c>
      <c r="E9" s="14">
        <v>1</v>
      </c>
      <c r="F9" s="6">
        <v>7812</v>
      </c>
      <c r="G9" s="11">
        <f t="shared" si="2"/>
        <v>62.18</v>
      </c>
      <c r="H9" s="9">
        <f t="shared" si="1"/>
        <v>485750.16</v>
      </c>
      <c r="I9" s="9">
        <f t="shared" si="0"/>
        <v>485750.16</v>
      </c>
      <c r="M9" s="5"/>
      <c r="N9" s="5"/>
      <c r="O9" s="8"/>
      <c r="Q9" s="4"/>
      <c r="R9" s="4"/>
    </row>
    <row r="10" spans="2:18" x14ac:dyDescent="0.2">
      <c r="B10" s="10"/>
      <c r="C10" s="12" t="s">
        <v>12</v>
      </c>
      <c r="D10" s="14" t="s">
        <v>2</v>
      </c>
      <c r="E10" s="14">
        <v>1</v>
      </c>
      <c r="F10" s="6">
        <v>13593</v>
      </c>
      <c r="G10" s="11">
        <f t="shared" si="2"/>
        <v>62.18</v>
      </c>
      <c r="H10" s="9">
        <f t="shared" si="1"/>
        <v>845212.74</v>
      </c>
      <c r="I10" s="9">
        <f t="shared" si="0"/>
        <v>845212.74</v>
      </c>
      <c r="M10" s="5"/>
      <c r="N10" s="5"/>
      <c r="O10" s="8"/>
      <c r="Q10" s="4"/>
      <c r="R10" s="4"/>
    </row>
    <row r="11" spans="2:18" x14ac:dyDescent="0.2">
      <c r="B11" s="10"/>
      <c r="C11" s="12" t="s">
        <v>13</v>
      </c>
      <c r="D11" s="14" t="s">
        <v>2</v>
      </c>
      <c r="E11" s="14">
        <v>2</v>
      </c>
      <c r="F11" s="6">
        <v>6250</v>
      </c>
      <c r="G11" s="11">
        <f t="shared" si="2"/>
        <v>62.18</v>
      </c>
      <c r="H11" s="9">
        <f t="shared" si="1"/>
        <v>388625</v>
      </c>
      <c r="I11" s="9">
        <f t="shared" si="0"/>
        <v>777250</v>
      </c>
      <c r="M11" s="5"/>
      <c r="N11" s="5"/>
      <c r="O11" s="8"/>
      <c r="Q11" s="4"/>
      <c r="R11" s="4"/>
    </row>
    <row r="12" spans="2:18" x14ac:dyDescent="0.2">
      <c r="B12" s="10"/>
      <c r="C12" s="12" t="s">
        <v>14</v>
      </c>
      <c r="D12" s="14" t="s">
        <v>2</v>
      </c>
      <c r="E12" s="14">
        <v>1</v>
      </c>
      <c r="F12" s="6">
        <v>13125</v>
      </c>
      <c r="G12" s="11">
        <f t="shared" si="2"/>
        <v>62.18</v>
      </c>
      <c r="H12" s="9">
        <f t="shared" si="1"/>
        <v>816112.5</v>
      </c>
      <c r="I12" s="9">
        <f t="shared" si="0"/>
        <v>816112.5</v>
      </c>
      <c r="M12" s="5"/>
      <c r="N12" s="5"/>
      <c r="O12" s="8"/>
      <c r="Q12" s="4"/>
      <c r="R12" s="4"/>
    </row>
    <row r="13" spans="2:18" x14ac:dyDescent="0.2">
      <c r="B13" s="10"/>
      <c r="C13" s="12" t="s">
        <v>15</v>
      </c>
      <c r="D13" s="14" t="s">
        <v>2</v>
      </c>
      <c r="E13" s="14">
        <v>2</v>
      </c>
      <c r="F13" s="6">
        <v>8125</v>
      </c>
      <c r="G13" s="11">
        <f t="shared" si="2"/>
        <v>62.18</v>
      </c>
      <c r="H13" s="9">
        <f t="shared" si="1"/>
        <v>505212.5</v>
      </c>
      <c r="I13" s="9">
        <f t="shared" si="0"/>
        <v>1010425</v>
      </c>
      <c r="M13" s="5"/>
      <c r="N13" s="5"/>
      <c r="O13" s="8"/>
      <c r="Q13" s="4"/>
      <c r="R13" s="4"/>
    </row>
    <row r="14" spans="2:18" ht="19.5" customHeight="1" x14ac:dyDescent="0.2">
      <c r="B14" s="18" t="str">
        <f>I1</f>
        <v>ИТОГО</v>
      </c>
      <c r="C14" s="19"/>
      <c r="D14" s="19"/>
      <c r="E14" s="19"/>
      <c r="F14" s="20"/>
      <c r="G14" s="16"/>
      <c r="H14" s="17">
        <f>SUM(H2:H13)</f>
        <v>17541640.66</v>
      </c>
      <c r="I14" s="17">
        <f>SUM(I2:I13)</f>
        <v>26790915.659999996</v>
      </c>
      <c r="Q14" s="4"/>
      <c r="R14" s="4"/>
    </row>
  </sheetData>
  <mergeCells count="1">
    <mergeCell ref="B14:F14"/>
  </mergeCells>
  <phoneticPr fontId="6" type="noConversion"/>
  <pageMargins left="0.23622047244094491" right="0.23622047244094491" top="0.74803149606299213" bottom="0.74803149606299213" header="0.31496062992125984" footer="0.31496062992125984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Техника</vt:lpstr>
    </vt:vector>
  </TitlesOfParts>
  <Company>KmK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vasilieva</dc:creator>
  <cp:lastModifiedBy>Логинов</cp:lastModifiedBy>
  <cp:lastPrinted>2015-03-05T12:07:33Z</cp:lastPrinted>
  <dcterms:created xsi:type="dcterms:W3CDTF">2004-02-19T14:55:13Z</dcterms:created>
  <dcterms:modified xsi:type="dcterms:W3CDTF">2015-03-05T14:21:16Z</dcterms:modified>
</cp:coreProperties>
</file>