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4"/>
  </bookViews>
  <sheets>
    <sheet name="ДСП" sheetId="1" r:id="rId1"/>
    <sheet name="Фасады" sheetId="2" r:id="rId2"/>
    <sheet name="Столешницы" sheetId="3" r:id="rId3"/>
    <sheet name="Фурнитура" sheetId="4" r:id="rId4"/>
    <sheet name="Спецификация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C4" i="5"/>
  <c r="B7" i="5"/>
  <c r="B6" i="5"/>
  <c r="B5" i="5"/>
  <c r="B4" i="5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4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4" i="3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4" i="2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4" i="1"/>
  <c r="F5" i="5"/>
  <c r="H5" i="5"/>
  <c r="J5" i="5"/>
  <c r="F6" i="5"/>
  <c r="H6" i="5"/>
  <c r="J6" i="5"/>
  <c r="F7" i="5"/>
  <c r="H7" i="5"/>
  <c r="J7" i="5"/>
  <c r="F8" i="5"/>
  <c r="H8" i="5"/>
  <c r="J8" i="5"/>
  <c r="F9" i="5"/>
  <c r="H9" i="5"/>
  <c r="J9" i="5"/>
  <c r="F10" i="5"/>
  <c r="H10" i="5"/>
  <c r="J10" i="5"/>
  <c r="F11" i="5"/>
  <c r="H11" i="5"/>
  <c r="J11" i="5"/>
  <c r="F12" i="5"/>
  <c r="H12" i="5"/>
  <c r="J12" i="5"/>
  <c r="F13" i="5"/>
  <c r="H13" i="5"/>
  <c r="J13" i="5"/>
  <c r="F14" i="5"/>
  <c r="H14" i="5"/>
  <c r="J14" i="5"/>
  <c r="F15" i="5"/>
  <c r="H15" i="5"/>
  <c r="J15" i="5"/>
  <c r="F16" i="5"/>
  <c r="H16" i="5"/>
  <c r="J16" i="5"/>
  <c r="F17" i="5"/>
  <c r="H17" i="5"/>
  <c r="J17" i="5"/>
  <c r="F18" i="5"/>
  <c r="H18" i="5"/>
  <c r="J18" i="5"/>
  <c r="F19" i="5"/>
  <c r="H19" i="5"/>
  <c r="J19" i="5"/>
  <c r="F20" i="5"/>
  <c r="H20" i="5"/>
  <c r="J20" i="5"/>
  <c r="F21" i="5"/>
  <c r="H21" i="5"/>
  <c r="J21" i="5"/>
  <c r="F22" i="5"/>
  <c r="H22" i="5"/>
  <c r="J22" i="5"/>
  <c r="F23" i="5"/>
  <c r="H23" i="5"/>
  <c r="J23" i="5"/>
  <c r="F24" i="5"/>
  <c r="H24" i="5"/>
  <c r="J24" i="5"/>
  <c r="F25" i="5"/>
  <c r="H25" i="5"/>
  <c r="J25" i="5"/>
  <c r="F26" i="5"/>
  <c r="H26" i="5"/>
  <c r="J26" i="5"/>
  <c r="F27" i="5"/>
  <c r="H27" i="5"/>
  <c r="J27" i="5"/>
  <c r="F28" i="5"/>
  <c r="H28" i="5"/>
  <c r="J28" i="5"/>
  <c r="F29" i="5"/>
  <c r="H29" i="5"/>
  <c r="J29" i="5"/>
  <c r="F30" i="5"/>
  <c r="H30" i="5"/>
  <c r="J30" i="5"/>
  <c r="F31" i="5"/>
  <c r="H31" i="5"/>
  <c r="J31" i="5"/>
  <c r="F32" i="5"/>
  <c r="H32" i="5"/>
  <c r="J32" i="5"/>
  <c r="F33" i="5"/>
  <c r="H33" i="5"/>
  <c r="J33" i="5"/>
  <c r="F34" i="5"/>
  <c r="H34" i="5"/>
  <c r="J34" i="5"/>
  <c r="F35" i="5"/>
  <c r="H35" i="5"/>
  <c r="J35" i="5"/>
  <c r="F36" i="5"/>
  <c r="H36" i="5"/>
  <c r="J36" i="5"/>
  <c r="F37" i="5"/>
  <c r="H37" i="5"/>
  <c r="J37" i="5"/>
  <c r="F38" i="5"/>
  <c r="H38" i="5"/>
  <c r="J38" i="5"/>
  <c r="F39" i="5"/>
  <c r="H39" i="5"/>
  <c r="J39" i="5"/>
  <c r="F40" i="5"/>
  <c r="H40" i="5"/>
  <c r="J40" i="5"/>
  <c r="F41" i="5"/>
  <c r="H41" i="5"/>
  <c r="J41" i="5"/>
  <c r="F42" i="5"/>
  <c r="H42" i="5"/>
  <c r="J42" i="5"/>
  <c r="F43" i="5"/>
  <c r="H43" i="5"/>
  <c r="J43" i="5"/>
  <c r="F44" i="5"/>
  <c r="H44" i="5"/>
  <c r="J44" i="5"/>
  <c r="F45" i="5"/>
  <c r="H45" i="5"/>
  <c r="J45" i="5"/>
  <c r="F46" i="5"/>
  <c r="H46" i="5"/>
  <c r="J46" i="5"/>
  <c r="F47" i="5"/>
  <c r="G5" i="5"/>
  <c r="K5" i="5"/>
  <c r="I6" i="5"/>
  <c r="G7" i="5"/>
  <c r="K7" i="5"/>
  <c r="I8" i="5"/>
  <c r="G9" i="5"/>
  <c r="K9" i="5"/>
  <c r="I10" i="5"/>
  <c r="G11" i="5"/>
  <c r="K11" i="5"/>
  <c r="I12" i="5"/>
  <c r="G13" i="5"/>
  <c r="K13" i="5"/>
  <c r="I14" i="5"/>
  <c r="G15" i="5"/>
  <c r="K15" i="5"/>
  <c r="I16" i="5"/>
  <c r="G17" i="5"/>
  <c r="K17" i="5"/>
  <c r="I18" i="5"/>
  <c r="G19" i="5"/>
  <c r="K19" i="5"/>
  <c r="I20" i="5"/>
  <c r="G21" i="5"/>
  <c r="K21" i="5"/>
  <c r="I22" i="5"/>
  <c r="G23" i="5"/>
  <c r="K23" i="5"/>
  <c r="I24" i="5"/>
  <c r="G25" i="5"/>
  <c r="K25" i="5"/>
  <c r="I26" i="5"/>
  <c r="G27" i="5"/>
  <c r="K27" i="5"/>
  <c r="I28" i="5"/>
  <c r="G29" i="5"/>
  <c r="K29" i="5"/>
  <c r="I30" i="5"/>
  <c r="G31" i="5"/>
  <c r="K31" i="5"/>
  <c r="I32" i="5"/>
  <c r="G33" i="5"/>
  <c r="K33" i="5"/>
  <c r="I34" i="5"/>
  <c r="G35" i="5"/>
  <c r="K35" i="5"/>
  <c r="I36" i="5"/>
  <c r="G37" i="5"/>
  <c r="K37" i="5"/>
  <c r="I38" i="5"/>
  <c r="G39" i="5"/>
  <c r="K39" i="5"/>
  <c r="I40" i="5"/>
  <c r="G41" i="5"/>
  <c r="K41" i="5"/>
  <c r="I42" i="5"/>
  <c r="G43" i="5"/>
  <c r="K43" i="5"/>
  <c r="I44" i="5"/>
  <c r="G45" i="5"/>
  <c r="K45" i="5"/>
  <c r="I46" i="5"/>
  <c r="G47" i="5"/>
  <c r="I47" i="5"/>
  <c r="K47" i="5"/>
  <c r="G48" i="5"/>
  <c r="I48" i="5"/>
  <c r="K48" i="5"/>
  <c r="G49" i="5"/>
  <c r="I49" i="5"/>
  <c r="K49" i="5"/>
  <c r="G50" i="5"/>
  <c r="I50" i="5"/>
  <c r="K50" i="5"/>
  <c r="I5" i="5"/>
  <c r="G6" i="5"/>
  <c r="K6" i="5"/>
  <c r="I7" i="5"/>
  <c r="G8" i="5"/>
  <c r="K8" i="5"/>
  <c r="I9" i="5"/>
  <c r="G10" i="5"/>
  <c r="K10" i="5"/>
  <c r="I11" i="5"/>
  <c r="G12" i="5"/>
  <c r="K12" i="5"/>
  <c r="I13" i="5"/>
  <c r="G14" i="5"/>
  <c r="K14" i="5"/>
  <c r="I15" i="5"/>
  <c r="G16" i="5"/>
  <c r="K16" i="5"/>
  <c r="I17" i="5"/>
  <c r="G18" i="5"/>
  <c r="K18" i="5"/>
  <c r="I19" i="5"/>
  <c r="G20" i="5"/>
  <c r="K20" i="5"/>
  <c r="I21" i="5"/>
  <c r="G22" i="5"/>
  <c r="K22" i="5"/>
  <c r="I23" i="5"/>
  <c r="G24" i="5"/>
  <c r="K24" i="5"/>
  <c r="I25" i="5"/>
  <c r="G26" i="5"/>
  <c r="K26" i="5"/>
  <c r="I27" i="5"/>
  <c r="G28" i="5"/>
  <c r="K28" i="5"/>
  <c r="I29" i="5"/>
  <c r="G30" i="5"/>
  <c r="K30" i="5"/>
  <c r="I31" i="5"/>
  <c r="G32" i="5"/>
  <c r="K32" i="5"/>
  <c r="I33" i="5"/>
  <c r="G34" i="5"/>
  <c r="K34" i="5"/>
  <c r="I35" i="5"/>
  <c r="G36" i="5"/>
  <c r="K36" i="5"/>
  <c r="I37" i="5"/>
  <c r="G38" i="5"/>
  <c r="K38" i="5"/>
  <c r="I39" i="5"/>
  <c r="G40" i="5"/>
  <c r="K40" i="5"/>
  <c r="I41" i="5"/>
  <c r="G42" i="5"/>
  <c r="K42" i="5"/>
  <c r="I43" i="5"/>
  <c r="G44" i="5"/>
  <c r="K44" i="5"/>
  <c r="I45" i="5"/>
  <c r="G46" i="5"/>
  <c r="K46" i="5"/>
  <c r="H47" i="5"/>
  <c r="J47" i="5"/>
  <c r="F48" i="5"/>
  <c r="H48" i="5"/>
  <c r="J48" i="5"/>
  <c r="F49" i="5"/>
  <c r="H49" i="5"/>
  <c r="J49" i="5"/>
  <c r="F50" i="5"/>
  <c r="H50" i="5"/>
  <c r="J50" i="5"/>
  <c r="G4" i="5"/>
  <c r="I4" i="5"/>
  <c r="K4" i="5"/>
  <c r="H4" i="5"/>
  <c r="J4" i="5"/>
  <c r="F4" i="5"/>
  <c r="C5" i="5" l="1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C6" i="5" l="1"/>
  <c r="D5" i="5"/>
  <c r="D4" i="1"/>
  <c r="D5" i="1"/>
  <c r="F5" i="1" s="1"/>
  <c r="D6" i="1"/>
  <c r="D8" i="1"/>
  <c r="F14" i="1"/>
  <c r="F15" i="1"/>
  <c r="F16" i="1"/>
  <c r="F17" i="1"/>
  <c r="F18" i="1"/>
  <c r="F10" i="1"/>
  <c r="F11" i="1"/>
  <c r="F12" i="1"/>
  <c r="F13" i="1"/>
  <c r="F9" i="1"/>
  <c r="D7" i="1"/>
  <c r="F7" i="1"/>
  <c r="C7" i="5" l="1"/>
  <c r="D6" i="5"/>
  <c r="F4" i="1"/>
  <c r="F6" i="1"/>
  <c r="F8" i="1"/>
  <c r="C8" i="5" l="1"/>
  <c r="D7" i="5"/>
  <c r="C9" i="5" l="1"/>
  <c r="C10" i="5" s="1"/>
  <c r="D8" i="5"/>
  <c r="D9" i="5" s="1"/>
  <c r="C11" i="5" l="1"/>
  <c r="D10" i="5"/>
  <c r="C12" i="5" l="1"/>
  <c r="D11" i="5"/>
  <c r="C13" i="5" l="1"/>
  <c r="D12" i="5"/>
  <c r="C14" i="5" l="1"/>
  <c r="D13" i="5"/>
  <c r="C15" i="5" l="1"/>
  <c r="D14" i="5"/>
  <c r="C16" i="5" l="1"/>
  <c r="D15" i="5"/>
  <c r="C17" i="5" l="1"/>
  <c r="D16" i="5"/>
  <c r="C18" i="5" l="1"/>
  <c r="D17" i="5"/>
  <c r="C19" i="5" l="1"/>
  <c r="D18" i="5"/>
  <c r="C20" i="5" l="1"/>
  <c r="D19" i="5"/>
  <c r="C21" i="5" l="1"/>
  <c r="D20" i="5"/>
  <c r="C22" i="5" l="1"/>
  <c r="D21" i="5"/>
  <c r="C23" i="5" l="1"/>
  <c r="D22" i="5"/>
  <c r="C24" i="5" l="1"/>
  <c r="D23" i="5"/>
  <c r="C25" i="5" l="1"/>
  <c r="D24" i="5"/>
  <c r="C26" i="5" l="1"/>
  <c r="D25" i="5"/>
  <c r="C27" i="5" l="1"/>
  <c r="D26" i="5"/>
  <c r="C28" i="5" l="1"/>
  <c r="D27" i="5"/>
  <c r="C29" i="5" l="1"/>
  <c r="D28" i="5"/>
  <c r="C30" i="5" l="1"/>
  <c r="D29" i="5"/>
  <c r="C31" i="5" l="1"/>
  <c r="D30" i="5"/>
  <c r="C32" i="5" l="1"/>
  <c r="D31" i="5"/>
  <c r="C33" i="5" l="1"/>
  <c r="D32" i="5"/>
  <c r="C34" i="5" l="1"/>
  <c r="D33" i="5"/>
  <c r="C35" i="5" l="1"/>
  <c r="D34" i="5"/>
  <c r="C36" i="5" l="1"/>
  <c r="D35" i="5"/>
  <c r="C37" i="5" l="1"/>
  <c r="D36" i="5"/>
  <c r="C38" i="5" l="1"/>
  <c r="D37" i="5"/>
  <c r="C39" i="5" l="1"/>
  <c r="D38" i="5"/>
  <c r="C40" i="5" l="1"/>
  <c r="D39" i="5"/>
  <c r="C41" i="5" l="1"/>
  <c r="D40" i="5"/>
  <c r="C42" i="5" l="1"/>
  <c r="D41" i="5"/>
  <c r="C43" i="5" l="1"/>
  <c r="D42" i="5"/>
  <c r="C44" i="5" l="1"/>
  <c r="D43" i="5"/>
  <c r="C45" i="5" l="1"/>
  <c r="D44" i="5"/>
  <c r="C46" i="5" l="1"/>
  <c r="D45" i="5"/>
  <c r="C47" i="5" l="1"/>
  <c r="D46" i="5"/>
  <c r="C48" i="5" l="1"/>
  <c r="D47" i="5"/>
  <c r="C49" i="5" l="1"/>
  <c r="D48" i="5"/>
  <c r="C50" i="5" l="1"/>
  <c r="D50" i="5" s="1"/>
  <c r="D49" i="5"/>
</calcChain>
</file>

<file path=xl/sharedStrings.xml><?xml version="1.0" encoding="utf-8"?>
<sst xmlns="http://schemas.openxmlformats.org/spreadsheetml/2006/main" count="90" uniqueCount="47">
  <si>
    <t>ДСП</t>
  </si>
  <si>
    <t>Наименование</t>
  </si>
  <si>
    <t>Стоимость</t>
  </si>
  <si>
    <t>ДСП кухня</t>
  </si>
  <si>
    <t>Производитель</t>
  </si>
  <si>
    <t>Размер</t>
  </si>
  <si>
    <t>Цена за шт</t>
  </si>
  <si>
    <t>Выбор +</t>
  </si>
  <si>
    <t>Монза Россия 16 мм</t>
  </si>
  <si>
    <t>Egger Австрия 32 мм</t>
  </si>
  <si>
    <t>Egger (Австрия)16 мм</t>
  </si>
  <si>
    <t>Kronospan (Россия)16 мм</t>
  </si>
  <si>
    <t>Lamarty (Польша)16 мм</t>
  </si>
  <si>
    <t>Шексна  (Россия) 16 мм</t>
  </si>
  <si>
    <t>Egger       (Австрия )16 мм</t>
  </si>
  <si>
    <t>Lamarty (Польша) 16 мм</t>
  </si>
  <si>
    <t>Шексна (Россия)16 мм</t>
  </si>
  <si>
    <t>Монза     (Россия) 16 мм</t>
  </si>
  <si>
    <t>Kronospan (Россия) 16 мм</t>
  </si>
  <si>
    <t>Kronospan (Россия) 32 мм</t>
  </si>
  <si>
    <t>Lamarty (Польша )32 мм</t>
  </si>
  <si>
    <t>Шексна (Россия) 32 мм</t>
  </si>
  <si>
    <t>Монза     (Россия) 32 мм</t>
  </si>
  <si>
    <t>+</t>
  </si>
  <si>
    <t>№</t>
  </si>
  <si>
    <t>Характеристика</t>
  </si>
  <si>
    <t>Цена</t>
  </si>
  <si>
    <t>Спецификация приложение к договору №_____</t>
  </si>
  <si>
    <t>Фасад МДФ пленка</t>
  </si>
  <si>
    <t>Россия</t>
  </si>
  <si>
    <t>Италия</t>
  </si>
  <si>
    <t>Фасад эмаль</t>
  </si>
  <si>
    <t>Столешница</t>
  </si>
  <si>
    <t>Италия 28 мм</t>
  </si>
  <si>
    <t>Италия 38 мм</t>
  </si>
  <si>
    <t>Россия 38 мм</t>
  </si>
  <si>
    <t>ручка</t>
  </si>
  <si>
    <t>Россия 96 мм</t>
  </si>
  <si>
    <t>Размер. Шт</t>
  </si>
  <si>
    <t>Италия 90 гр</t>
  </si>
  <si>
    <t>петля</t>
  </si>
  <si>
    <t>корзинка</t>
  </si>
  <si>
    <t>Италия 300 мм</t>
  </si>
  <si>
    <t>ДСП!A:G</t>
  </si>
  <si>
    <t>Фасады!A:G</t>
  </si>
  <si>
    <t>Столешницы!A:G</t>
  </si>
  <si>
    <t>Фурнитура!A:G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</si>
</sst>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4" borderId="1" xfId="0" applyNumberFormat="1" applyFill="1" applyBorder="1"/>
    <xf numFmtId="0" fontId="0" fillId="3" borderId="1" xfId="0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/>
    <xf numFmtId="164" fontId="0" fillId="0" borderId="8" xfId="0" applyNumberFormat="1" applyBorder="1"/>
    <xf numFmtId="164" fontId="0" fillId="4" borderId="8" xfId="0" applyNumberFormat="1" applyFill="1" applyBorder="1"/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/>
  </cellXfs>
  <cellStyles count="2">
    <cellStyle name="Гиперссылка" xfId="1" builtinId="8"/>
    <cellStyle name="Обычный" xfId="0" builtinId="0"/>
  </cellStyles>
  <dxfs count="3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fill>
        <patternFill patternType="solid">
          <fgColor indexed="64"/>
          <bgColor rgb="FFFFFF66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&quot;р.&quot;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B3:G18" totalsRowShown="0" headerRowDxfId="35" headerRowBorderDxfId="34" tableBorderDxfId="33">
  <autoFilter ref="B3:G18"/>
  <tableColumns count="6">
    <tableColumn id="1" name="Наименование" dataDxfId="32"/>
    <tableColumn id="2" name="Производитель" dataDxfId="31"/>
    <tableColumn id="3" name="Размер" dataDxfId="30"/>
    <tableColumn id="4" name="Цена за шт" dataDxfId="29"/>
    <tableColumn id="5" name="Стоимость" dataDxfId="28">
      <calculatedColumnFormula>D4*E4</calculatedColumnFormula>
    </tableColumn>
    <tableColumn id="7" name="Выбор +" dataDxfId="27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B3:G18" totalsRowShown="0" headerRowDxfId="26" headerRowBorderDxfId="25" tableBorderDxfId="24">
  <autoFilter ref="B3:G18"/>
  <tableColumns count="6">
    <tableColumn id="1" name="Наименование" dataDxfId="23"/>
    <tableColumn id="2" name="Производитель" dataDxfId="22"/>
    <tableColumn id="3" name="Размер" dataDxfId="21"/>
    <tableColumn id="4" name="Цена за шт" dataDxfId="20"/>
    <tableColumn id="5" name="Стоимость" dataDxfId="19">
      <calculatedColumnFormula>Таблица14[[#This Row],[Размер]]*Таблица14[[#This Row],[Цена за шт]]</calculatedColumnFormula>
    </tableColumn>
    <tableColumn id="7" name="Выбор +" dataDxfId="18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id="4" name="Таблица145" displayName="Таблица145" ref="B3:G18" totalsRowShown="0" headerRowDxfId="17" headerRowBorderDxfId="16" tableBorderDxfId="15">
  <autoFilter ref="B3:G18"/>
  <tableColumns count="6">
    <tableColumn id="1" name="Наименование" dataDxfId="14"/>
    <tableColumn id="2" name="Производитель" dataDxfId="13"/>
    <tableColumn id="3" name="Размер" dataDxfId="12"/>
    <tableColumn id="4" name="Цена за шт" dataDxfId="11"/>
    <tableColumn id="5" name="Стоимость" dataDxfId="10">
      <calculatedColumnFormula>Таблица145[[#This Row],[Размер]]*Таблица145[[#This Row],[Цена за шт]]</calculatedColumnFormula>
    </tableColumn>
    <tableColumn id="7" name="Выбор +" dataDxfId="9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id="5" name="Таблица1456" displayName="Таблица1456" ref="B3:G18" totalsRowShown="0" headerRowDxfId="8" headerRowBorderDxfId="7" tableBorderDxfId="6">
  <autoFilter ref="B3:G18"/>
  <tableColumns count="6">
    <tableColumn id="1" name="Наименование" dataDxfId="5"/>
    <tableColumn id="2" name="Производитель" dataDxfId="4"/>
    <tableColumn id="3" name="Размер. Шт" dataDxfId="3"/>
    <tableColumn id="4" name="Цена за шт" dataDxfId="2"/>
    <tableColumn id="5" name="Стоимость" dataDxfId="1">
      <calculatedColumnFormula>Таблица1456[[#This Row],[Размер. Шт]]*Таблица1456[[#This Row],[Цена за шт]]</calculatedColumnFormula>
    </tableColumn>
    <tableColumn id="7" name="Выбор +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selection activeCell="F4" sqref="F4"/>
    </sheetView>
  </sheetViews>
  <sheetFormatPr defaultRowHeight="15" x14ac:dyDescent="0.25"/>
  <cols>
    <col min="2" max="2" width="20.5703125" customWidth="1"/>
    <col min="3" max="3" width="15.28515625" customWidth="1"/>
    <col min="4" max="4" width="11.85546875" customWidth="1"/>
    <col min="5" max="5" width="13.5703125" customWidth="1"/>
    <col min="6" max="7" width="11.85546875" customWidth="1"/>
    <col min="8" max="8" width="12.7109375" customWidth="1"/>
  </cols>
  <sheetData>
    <row r="1" spans="1:8" ht="23.25" x14ac:dyDescent="0.35">
      <c r="B1" s="34"/>
      <c r="C1" s="34"/>
      <c r="D1" s="34"/>
      <c r="E1" s="34"/>
      <c r="F1" s="34"/>
      <c r="G1" s="34"/>
      <c r="H1" s="34"/>
    </row>
    <row r="2" spans="1:8" ht="15.75" x14ac:dyDescent="0.25">
      <c r="B2" s="25"/>
      <c r="C2" s="25"/>
      <c r="D2" s="25"/>
      <c r="E2" s="25"/>
      <c r="F2" s="25"/>
      <c r="G2" s="26"/>
      <c r="H2" s="25"/>
    </row>
    <row r="3" spans="1:8" ht="30" x14ac:dyDescent="0.25">
      <c r="B3" s="9" t="s">
        <v>1</v>
      </c>
      <c r="C3" s="10" t="s">
        <v>4</v>
      </c>
      <c r="D3" s="16" t="s">
        <v>5</v>
      </c>
      <c r="E3" s="17" t="s">
        <v>6</v>
      </c>
      <c r="F3" s="18" t="s">
        <v>2</v>
      </c>
      <c r="G3" s="19" t="s">
        <v>7</v>
      </c>
      <c r="H3" s="29"/>
    </row>
    <row r="4" spans="1:8" ht="30" x14ac:dyDescent="0.25">
      <c r="A4">
        <f>IF(Таблица1[[#This Row],[Выбор +]]="+",A3+1,A3)</f>
        <v>1</v>
      </c>
      <c r="B4" s="7" t="s">
        <v>3</v>
      </c>
      <c r="C4" s="5" t="s">
        <v>10</v>
      </c>
      <c r="D4" s="1">
        <f>D153+D155</f>
        <v>0</v>
      </c>
      <c r="E4" s="3">
        <v>1700</v>
      </c>
      <c r="F4" s="4">
        <f>D4*E4</f>
        <v>0</v>
      </c>
      <c r="G4" s="20" t="s">
        <v>23</v>
      </c>
      <c r="H4" s="30"/>
    </row>
    <row r="5" spans="1:8" ht="30" x14ac:dyDescent="0.25">
      <c r="A5">
        <f>IF(Таблица1[[#This Row],[Выбор +]]="+",A4+1,A4)</f>
        <v>1</v>
      </c>
      <c r="B5" s="7" t="s">
        <v>3</v>
      </c>
      <c r="C5" s="6" t="s">
        <v>11</v>
      </c>
      <c r="D5" s="1">
        <f>D153+D155</f>
        <v>0</v>
      </c>
      <c r="E5" s="3">
        <v>1700</v>
      </c>
      <c r="F5" s="4">
        <f t="shared" ref="F5:F8" si="0">D5*E5</f>
        <v>0</v>
      </c>
      <c r="G5" s="20"/>
      <c r="H5" s="30"/>
    </row>
    <row r="6" spans="1:8" ht="30" x14ac:dyDescent="0.25">
      <c r="A6">
        <f>IF(Таблица1[[#This Row],[Выбор +]]="+",A5+1,A5)</f>
        <v>1</v>
      </c>
      <c r="B6" s="7" t="s">
        <v>3</v>
      </c>
      <c r="C6" s="5" t="s">
        <v>12</v>
      </c>
      <c r="D6" s="1">
        <f>D153+D155</f>
        <v>0</v>
      </c>
      <c r="E6" s="3">
        <v>1700</v>
      </c>
      <c r="F6" s="4">
        <f t="shared" si="0"/>
        <v>0</v>
      </c>
      <c r="G6" s="20"/>
      <c r="H6" s="30"/>
    </row>
    <row r="7" spans="1:8" ht="30" x14ac:dyDescent="0.25">
      <c r="A7">
        <f>IF(Таблица1[[#This Row],[Выбор +]]="+",A6+1,A6)</f>
        <v>1</v>
      </c>
      <c r="B7" s="7" t="s">
        <v>3</v>
      </c>
      <c r="C7" s="5" t="s">
        <v>13</v>
      </c>
      <c r="D7" s="1">
        <f>D153</f>
        <v>0</v>
      </c>
      <c r="E7" s="3">
        <v>1500</v>
      </c>
      <c r="F7" s="4">
        <f t="shared" si="0"/>
        <v>0</v>
      </c>
      <c r="G7" s="20"/>
      <c r="H7" s="30"/>
    </row>
    <row r="8" spans="1:8" ht="30" x14ac:dyDescent="0.25">
      <c r="A8">
        <f>IF(Таблица1[[#This Row],[Выбор +]]="+",A7+1,A7)</f>
        <v>1</v>
      </c>
      <c r="B8" s="7" t="s">
        <v>3</v>
      </c>
      <c r="C8" s="5" t="s">
        <v>8</v>
      </c>
      <c r="D8" s="1">
        <f>D153+D155</f>
        <v>0</v>
      </c>
      <c r="E8" s="3">
        <v>1500</v>
      </c>
      <c r="F8" s="4">
        <f t="shared" si="0"/>
        <v>0</v>
      </c>
      <c r="G8" s="20"/>
      <c r="H8" s="30"/>
    </row>
    <row r="9" spans="1:8" ht="45" x14ac:dyDescent="0.25">
      <c r="A9">
        <f>IF(Таблица1[[#This Row],[Выбор +]]="+",A8+1,A8)</f>
        <v>1</v>
      </c>
      <c r="B9" s="8" t="s">
        <v>0</v>
      </c>
      <c r="C9" s="5" t="s">
        <v>14</v>
      </c>
      <c r="D9" s="1">
        <v>0</v>
      </c>
      <c r="E9" s="3">
        <v>1300</v>
      </c>
      <c r="F9" s="4">
        <f>D9*E9</f>
        <v>0</v>
      </c>
      <c r="G9" s="20"/>
      <c r="H9" s="30"/>
    </row>
    <row r="10" spans="1:8" ht="30" x14ac:dyDescent="0.25">
      <c r="A10">
        <f>IF(Таблица1[[#This Row],[Выбор +]]="+",A9+1,A9)</f>
        <v>1</v>
      </c>
      <c r="B10" s="8" t="s">
        <v>0</v>
      </c>
      <c r="C10" s="6" t="s">
        <v>18</v>
      </c>
      <c r="D10" s="1">
        <v>0</v>
      </c>
      <c r="E10" s="3">
        <v>1250</v>
      </c>
      <c r="F10" s="4">
        <f t="shared" ref="F10:F13" si="1">D10*E10</f>
        <v>0</v>
      </c>
      <c r="G10" s="20"/>
      <c r="H10" s="30"/>
    </row>
    <row r="11" spans="1:8" ht="45" x14ac:dyDescent="0.25">
      <c r="A11">
        <f>IF(Таблица1[[#This Row],[Выбор +]]="+",A10+1,A10)</f>
        <v>1</v>
      </c>
      <c r="B11" s="8" t="s">
        <v>0</v>
      </c>
      <c r="C11" s="5" t="s">
        <v>15</v>
      </c>
      <c r="D11" s="1">
        <v>0</v>
      </c>
      <c r="E11" s="3">
        <v>1250</v>
      </c>
      <c r="F11" s="4">
        <f t="shared" si="1"/>
        <v>0</v>
      </c>
      <c r="G11" s="20"/>
      <c r="H11" s="30"/>
    </row>
    <row r="12" spans="1:8" ht="30" x14ac:dyDescent="0.25">
      <c r="A12">
        <f>IF(Таблица1[[#This Row],[Выбор +]]="+",A11+1,A11)</f>
        <v>1</v>
      </c>
      <c r="B12" s="8" t="s">
        <v>0</v>
      </c>
      <c r="C12" s="5" t="s">
        <v>16</v>
      </c>
      <c r="D12" s="1">
        <v>0</v>
      </c>
      <c r="E12" s="3">
        <v>1200</v>
      </c>
      <c r="F12" s="4">
        <f t="shared" si="1"/>
        <v>0</v>
      </c>
      <c r="G12" s="20"/>
      <c r="H12" s="30"/>
    </row>
    <row r="13" spans="1:8" ht="30" x14ac:dyDescent="0.25">
      <c r="A13">
        <f>IF(Таблица1[[#This Row],[Выбор +]]="+",A12+1,A12)</f>
        <v>1</v>
      </c>
      <c r="B13" s="11" t="s">
        <v>0</v>
      </c>
      <c r="C13" s="12" t="s">
        <v>17</v>
      </c>
      <c r="D13" s="13">
        <v>0</v>
      </c>
      <c r="E13" s="14">
        <v>1200</v>
      </c>
      <c r="F13" s="15">
        <f t="shared" si="1"/>
        <v>0</v>
      </c>
      <c r="G13" s="23"/>
      <c r="H13" s="30"/>
    </row>
    <row r="14" spans="1:8" ht="30" x14ac:dyDescent="0.25">
      <c r="A14">
        <f>IF(Таблица1[[#This Row],[Выбор +]]="+",A13+1,A13)</f>
        <v>1</v>
      </c>
      <c r="B14" s="8" t="s">
        <v>0</v>
      </c>
      <c r="C14" s="5" t="s">
        <v>9</v>
      </c>
      <c r="D14" s="1">
        <v>0</v>
      </c>
      <c r="E14" s="3">
        <v>1700</v>
      </c>
      <c r="F14" s="4">
        <f>D14*E14</f>
        <v>0</v>
      </c>
      <c r="G14" s="20"/>
      <c r="H14" s="30"/>
    </row>
    <row r="15" spans="1:8" ht="30" x14ac:dyDescent="0.25">
      <c r="A15">
        <f>IF(Таблица1[[#This Row],[Выбор +]]="+",A14+1,A14)</f>
        <v>1</v>
      </c>
      <c r="B15" s="8" t="s">
        <v>0</v>
      </c>
      <c r="C15" s="6" t="s">
        <v>19</v>
      </c>
      <c r="D15" s="1">
        <v>0</v>
      </c>
      <c r="E15" s="3">
        <v>1700</v>
      </c>
      <c r="F15" s="4">
        <f t="shared" ref="F15:F18" si="2">D15*E15</f>
        <v>0</v>
      </c>
      <c r="G15" s="20"/>
      <c r="H15" s="30"/>
    </row>
    <row r="16" spans="1:8" ht="45" x14ac:dyDescent="0.25">
      <c r="A16">
        <f>IF(Таблица1[[#This Row],[Выбор +]]="+",A15+1,A15)</f>
        <v>1</v>
      </c>
      <c r="B16" s="8" t="s">
        <v>0</v>
      </c>
      <c r="C16" s="5" t="s">
        <v>20</v>
      </c>
      <c r="D16" s="1">
        <v>0</v>
      </c>
      <c r="E16" s="3">
        <v>1700</v>
      </c>
      <c r="F16" s="4">
        <f t="shared" si="2"/>
        <v>0</v>
      </c>
      <c r="G16" s="20"/>
      <c r="H16" s="30"/>
    </row>
    <row r="17" spans="1:8" ht="30" x14ac:dyDescent="0.25">
      <c r="A17">
        <f>IF(Таблица1[[#This Row],[Выбор +]]="+",A16+1,A16)</f>
        <v>1</v>
      </c>
      <c r="B17" s="8" t="s">
        <v>0</v>
      </c>
      <c r="C17" s="5" t="s">
        <v>21</v>
      </c>
      <c r="D17" s="1">
        <v>0</v>
      </c>
      <c r="E17" s="3">
        <v>1500</v>
      </c>
      <c r="F17" s="4">
        <f t="shared" si="2"/>
        <v>0</v>
      </c>
      <c r="G17" s="20"/>
      <c r="H17" s="30"/>
    </row>
    <row r="18" spans="1:8" ht="30" x14ac:dyDescent="0.25">
      <c r="A18">
        <f>IF(Таблица1[[#This Row],[Выбор +]]="+",A17+1,A17)</f>
        <v>1</v>
      </c>
      <c r="B18" s="11" t="s">
        <v>0</v>
      </c>
      <c r="C18" s="12" t="s">
        <v>22</v>
      </c>
      <c r="D18" s="13">
        <v>0</v>
      </c>
      <c r="E18" s="14">
        <v>1500</v>
      </c>
      <c r="F18" s="15">
        <f t="shared" si="2"/>
        <v>0</v>
      </c>
      <c r="G18" s="23"/>
      <c r="H18" s="30"/>
    </row>
    <row r="19" spans="1:8" x14ac:dyDescent="0.25">
      <c r="B19" s="33"/>
      <c r="C19" s="29"/>
      <c r="D19" s="29"/>
      <c r="E19" s="30"/>
      <c r="F19" s="29"/>
      <c r="G19" s="29"/>
      <c r="H19" s="30"/>
    </row>
    <row r="20" spans="1:8" x14ac:dyDescent="0.25">
      <c r="B20" s="33"/>
      <c r="C20" s="29"/>
      <c r="D20" s="29"/>
      <c r="E20" s="30"/>
      <c r="F20" s="29"/>
      <c r="G20" s="29"/>
      <c r="H20" s="30"/>
    </row>
    <row r="21" spans="1:8" x14ac:dyDescent="0.25">
      <c r="B21" s="33"/>
      <c r="C21" s="29"/>
      <c r="D21" s="29"/>
      <c r="E21" s="30"/>
      <c r="F21" s="29"/>
      <c r="G21" s="29"/>
      <c r="H21" s="30"/>
    </row>
    <row r="22" spans="1:8" x14ac:dyDescent="0.25">
      <c r="B22" s="33"/>
      <c r="C22" s="29"/>
      <c r="D22" s="29"/>
      <c r="E22" s="30"/>
      <c r="F22" s="29"/>
      <c r="G22" s="29"/>
      <c r="H22" s="30"/>
    </row>
    <row r="23" spans="1:8" x14ac:dyDescent="0.25">
      <c r="B23" s="28"/>
      <c r="C23" s="28"/>
      <c r="D23" s="29"/>
      <c r="E23" s="30"/>
      <c r="F23" s="29"/>
      <c r="G23" s="29"/>
      <c r="H23" s="30"/>
    </row>
    <row r="24" spans="1:8" x14ac:dyDescent="0.25">
      <c r="B24" s="32"/>
      <c r="C24" s="29"/>
      <c r="D24" s="29"/>
      <c r="E24" s="30"/>
      <c r="F24" s="29"/>
      <c r="G24" s="29"/>
      <c r="H24" s="30"/>
    </row>
    <row r="25" spans="1:8" x14ac:dyDescent="0.25">
      <c r="B25" s="32"/>
      <c r="C25" s="29"/>
      <c r="D25" s="29"/>
      <c r="E25" s="30"/>
      <c r="F25" s="29"/>
      <c r="G25" s="29"/>
      <c r="H25" s="30"/>
    </row>
    <row r="26" spans="1:8" x14ac:dyDescent="0.25">
      <c r="B26" s="32"/>
      <c r="C26" s="29"/>
      <c r="D26" s="29"/>
      <c r="E26" s="30"/>
      <c r="F26" s="29"/>
      <c r="G26" s="29"/>
      <c r="H26" s="30"/>
    </row>
    <row r="27" spans="1:8" x14ac:dyDescent="0.25">
      <c r="B27" s="32"/>
      <c r="C27" s="29"/>
      <c r="D27" s="29"/>
      <c r="E27" s="30"/>
      <c r="F27" s="29"/>
      <c r="G27" s="29"/>
      <c r="H27" s="30"/>
    </row>
    <row r="28" spans="1:8" x14ac:dyDescent="0.25">
      <c r="B28" s="32"/>
      <c r="C28" s="29"/>
      <c r="D28" s="29"/>
      <c r="E28" s="30"/>
      <c r="F28" s="29"/>
      <c r="G28" s="29"/>
      <c r="H28" s="30"/>
    </row>
    <row r="29" spans="1:8" x14ac:dyDescent="0.25">
      <c r="B29" s="32"/>
      <c r="C29" s="29"/>
      <c r="D29" s="29"/>
      <c r="E29" s="30"/>
      <c r="F29" s="29"/>
      <c r="G29" s="29"/>
      <c r="H29" s="30"/>
    </row>
    <row r="30" spans="1:8" x14ac:dyDescent="0.25">
      <c r="B30" s="32"/>
      <c r="C30" s="29"/>
      <c r="D30" s="29"/>
      <c r="E30" s="30"/>
      <c r="F30" s="29"/>
      <c r="G30" s="29"/>
      <c r="H30" s="30"/>
    </row>
    <row r="31" spans="1:8" x14ac:dyDescent="0.25">
      <c r="B31" s="32"/>
      <c r="C31" s="29"/>
      <c r="D31" s="29"/>
      <c r="E31" s="30"/>
      <c r="F31" s="29"/>
      <c r="G31" s="29"/>
      <c r="H31" s="30"/>
    </row>
    <row r="32" spans="1:8" x14ac:dyDescent="0.25">
      <c r="B32" s="32"/>
      <c r="C32" s="29"/>
      <c r="D32" s="29"/>
      <c r="E32" s="30"/>
      <c r="F32" s="29"/>
      <c r="G32" s="29"/>
      <c r="H32" s="30"/>
    </row>
    <row r="33" spans="2:8" x14ac:dyDescent="0.25">
      <c r="B33" s="28"/>
      <c r="C33" s="28"/>
      <c r="D33" s="29"/>
      <c r="E33" s="30"/>
      <c r="F33" s="29"/>
      <c r="G33" s="29"/>
      <c r="H33" s="30"/>
    </row>
    <row r="34" spans="2:8" x14ac:dyDescent="0.25">
      <c r="B34" s="32"/>
      <c r="C34" s="29"/>
      <c r="D34" s="29"/>
      <c r="E34" s="30"/>
      <c r="F34" s="29"/>
      <c r="G34" s="29"/>
      <c r="H34" s="30"/>
    </row>
    <row r="35" spans="2:8" x14ac:dyDescent="0.25">
      <c r="B35" s="32"/>
      <c r="C35" s="29"/>
      <c r="D35" s="29"/>
      <c r="E35" s="30"/>
      <c r="F35" s="29"/>
      <c r="G35" s="29"/>
      <c r="H35" s="30"/>
    </row>
    <row r="36" spans="2:8" x14ac:dyDescent="0.25">
      <c r="B36" s="32"/>
      <c r="C36" s="29"/>
      <c r="D36" s="29"/>
      <c r="E36" s="30"/>
      <c r="F36" s="29"/>
      <c r="G36" s="29"/>
      <c r="H36" s="30"/>
    </row>
    <row r="37" spans="2:8" x14ac:dyDescent="0.25">
      <c r="B37" s="32"/>
      <c r="C37" s="29"/>
      <c r="D37" s="29"/>
      <c r="E37" s="30"/>
      <c r="F37" s="29"/>
      <c r="G37" s="29"/>
      <c r="H37" s="30"/>
    </row>
    <row r="38" spans="2:8" x14ac:dyDescent="0.25">
      <c r="B38" s="32"/>
      <c r="C38" s="29"/>
      <c r="D38" s="29"/>
      <c r="E38" s="30"/>
      <c r="F38" s="29"/>
      <c r="G38" s="29"/>
      <c r="H38" s="30"/>
    </row>
    <row r="39" spans="2:8" x14ac:dyDescent="0.25">
      <c r="B39" s="32"/>
      <c r="C39" s="29"/>
      <c r="D39" s="29"/>
      <c r="E39" s="30"/>
      <c r="F39" s="29"/>
      <c r="G39" s="29"/>
      <c r="H39" s="30"/>
    </row>
    <row r="40" spans="2:8" x14ac:dyDescent="0.25">
      <c r="B40" s="32"/>
      <c r="C40" s="29"/>
      <c r="D40" s="29"/>
      <c r="E40" s="30"/>
      <c r="F40" s="29"/>
      <c r="G40" s="29"/>
      <c r="H40" s="30"/>
    </row>
    <row r="41" spans="2:8" x14ac:dyDescent="0.25">
      <c r="B41" s="32"/>
      <c r="C41" s="29"/>
      <c r="D41" s="29"/>
      <c r="E41" s="30"/>
      <c r="F41" s="29"/>
      <c r="G41" s="29"/>
      <c r="H41" s="30"/>
    </row>
    <row r="42" spans="2:8" x14ac:dyDescent="0.25">
      <c r="B42" s="32"/>
      <c r="C42" s="29"/>
      <c r="D42" s="29"/>
      <c r="E42" s="30"/>
      <c r="F42" s="29"/>
      <c r="G42" s="29"/>
      <c r="H42" s="30"/>
    </row>
    <row r="43" spans="2:8" x14ac:dyDescent="0.25">
      <c r="B43" s="27"/>
      <c r="C43" s="28"/>
      <c r="D43" s="29"/>
      <c r="E43" s="30"/>
      <c r="F43" s="29"/>
      <c r="G43" s="29"/>
      <c r="H43" s="30"/>
    </row>
    <row r="44" spans="2:8" x14ac:dyDescent="0.25">
      <c r="B44" s="32"/>
      <c r="C44" s="29"/>
      <c r="D44" s="29"/>
      <c r="E44" s="30"/>
      <c r="F44" s="29"/>
      <c r="G44" s="29"/>
      <c r="H44" s="30"/>
    </row>
    <row r="45" spans="2:8" x14ac:dyDescent="0.25">
      <c r="B45" s="32"/>
      <c r="C45" s="29"/>
      <c r="D45" s="29"/>
      <c r="E45" s="30"/>
      <c r="F45" s="29"/>
      <c r="G45" s="29"/>
      <c r="H45" s="30"/>
    </row>
    <row r="46" spans="2:8" x14ac:dyDescent="0.25">
      <c r="B46" s="32"/>
      <c r="C46" s="29"/>
      <c r="D46" s="29"/>
      <c r="E46" s="30"/>
      <c r="F46" s="29"/>
      <c r="G46" s="29"/>
      <c r="H46" s="30"/>
    </row>
    <row r="47" spans="2:8" x14ac:dyDescent="0.25">
      <c r="B47" s="32"/>
      <c r="C47" s="29"/>
      <c r="D47" s="29"/>
      <c r="E47" s="30"/>
      <c r="F47" s="29"/>
      <c r="G47" s="29"/>
      <c r="H47" s="30"/>
    </row>
    <row r="48" spans="2:8" x14ac:dyDescent="0.25">
      <c r="B48" s="32"/>
      <c r="C48" s="29"/>
      <c r="D48" s="29"/>
      <c r="E48" s="30"/>
      <c r="F48" s="29"/>
      <c r="G48" s="29"/>
      <c r="H48" s="30"/>
    </row>
    <row r="49" spans="2:8" x14ac:dyDescent="0.25">
      <c r="B49" s="32"/>
      <c r="C49" s="29"/>
      <c r="D49" s="29"/>
      <c r="E49" s="30"/>
      <c r="F49" s="29"/>
      <c r="G49" s="29"/>
      <c r="H49" s="30"/>
    </row>
    <row r="50" spans="2:8" x14ac:dyDescent="0.25">
      <c r="B50" s="32"/>
      <c r="C50" s="29"/>
      <c r="D50" s="29"/>
      <c r="E50" s="30"/>
      <c r="F50" s="29"/>
      <c r="G50" s="29"/>
      <c r="H50" s="30"/>
    </row>
    <row r="51" spans="2:8" x14ac:dyDescent="0.25">
      <c r="B51" s="32"/>
      <c r="C51" s="29"/>
      <c r="D51" s="29"/>
      <c r="E51" s="30"/>
      <c r="F51" s="29"/>
      <c r="G51" s="29"/>
      <c r="H51" s="30"/>
    </row>
    <row r="52" spans="2:8" x14ac:dyDescent="0.25">
      <c r="B52" s="32"/>
      <c r="C52" s="29"/>
      <c r="D52" s="29"/>
      <c r="E52" s="30"/>
      <c r="F52" s="29"/>
      <c r="G52" s="29"/>
      <c r="H52" s="30"/>
    </row>
    <row r="53" spans="2:8" x14ac:dyDescent="0.25">
      <c r="B53" s="27"/>
      <c r="C53" s="28"/>
      <c r="D53" s="29"/>
      <c r="E53" s="30"/>
      <c r="F53" s="29"/>
      <c r="G53" s="29"/>
      <c r="H53" s="30"/>
    </row>
    <row r="54" spans="2:8" x14ac:dyDescent="0.25">
      <c r="B54" s="32"/>
      <c r="C54" s="29"/>
      <c r="D54" s="29"/>
      <c r="E54" s="30"/>
      <c r="F54" s="29"/>
      <c r="G54" s="29"/>
      <c r="H54" s="30"/>
    </row>
    <row r="55" spans="2:8" x14ac:dyDescent="0.25">
      <c r="B55" s="32"/>
      <c r="C55" s="29"/>
      <c r="D55" s="29"/>
      <c r="E55" s="30"/>
      <c r="F55" s="29"/>
      <c r="G55" s="29"/>
      <c r="H55" s="30"/>
    </row>
    <row r="56" spans="2:8" x14ac:dyDescent="0.25">
      <c r="B56" s="32"/>
      <c r="C56" s="29"/>
      <c r="D56" s="29"/>
      <c r="E56" s="30"/>
      <c r="F56" s="29"/>
      <c r="G56" s="29"/>
      <c r="H56" s="30"/>
    </row>
    <row r="57" spans="2:8" x14ac:dyDescent="0.25">
      <c r="B57" s="32"/>
      <c r="C57" s="29"/>
      <c r="D57" s="29"/>
      <c r="E57" s="30"/>
      <c r="F57" s="29"/>
      <c r="G57" s="29"/>
      <c r="H57" s="30"/>
    </row>
    <row r="58" spans="2:8" x14ac:dyDescent="0.25">
      <c r="B58" s="32"/>
      <c r="C58" s="29"/>
      <c r="D58" s="29"/>
      <c r="E58" s="30"/>
      <c r="F58" s="29"/>
      <c r="G58" s="29"/>
      <c r="H58" s="30"/>
    </row>
    <row r="59" spans="2:8" x14ac:dyDescent="0.25">
      <c r="B59" s="32"/>
      <c r="C59" s="29"/>
      <c r="D59" s="29"/>
      <c r="E59" s="30"/>
      <c r="F59" s="29"/>
      <c r="G59" s="29"/>
      <c r="H59" s="30"/>
    </row>
    <row r="60" spans="2:8" x14ac:dyDescent="0.25">
      <c r="B60" s="32"/>
      <c r="C60" s="29"/>
      <c r="D60" s="29"/>
      <c r="E60" s="30"/>
      <c r="F60" s="29"/>
      <c r="G60" s="29"/>
      <c r="H60" s="30"/>
    </row>
    <row r="61" spans="2:8" x14ac:dyDescent="0.25">
      <c r="B61" s="32"/>
      <c r="C61" s="29"/>
      <c r="D61" s="29"/>
      <c r="E61" s="30"/>
      <c r="F61" s="29"/>
      <c r="G61" s="29"/>
      <c r="H61" s="30"/>
    </row>
    <row r="62" spans="2:8" x14ac:dyDescent="0.25">
      <c r="B62" s="32"/>
      <c r="C62" s="29"/>
      <c r="D62" s="29"/>
      <c r="E62" s="30"/>
      <c r="F62" s="29"/>
      <c r="G62" s="29"/>
      <c r="H62" s="30"/>
    </row>
    <row r="63" spans="2:8" x14ac:dyDescent="0.25">
      <c r="B63" s="28"/>
      <c r="C63" s="28"/>
      <c r="D63" s="29"/>
      <c r="E63" s="30"/>
      <c r="F63" s="29"/>
      <c r="G63" s="29"/>
      <c r="H63" s="30"/>
    </row>
    <row r="64" spans="2:8" x14ac:dyDescent="0.25">
      <c r="B64" s="32"/>
      <c r="C64" s="29"/>
      <c r="D64" s="29"/>
      <c r="E64" s="30"/>
      <c r="F64" s="29"/>
      <c r="G64" s="29"/>
      <c r="H64" s="30"/>
    </row>
    <row r="65" spans="2:8" x14ac:dyDescent="0.25">
      <c r="B65" s="32"/>
      <c r="C65" s="29"/>
      <c r="D65" s="29"/>
      <c r="E65" s="30"/>
      <c r="F65" s="29"/>
      <c r="G65" s="29"/>
      <c r="H65" s="30"/>
    </row>
    <row r="66" spans="2:8" x14ac:dyDescent="0.25">
      <c r="B66" s="32"/>
      <c r="C66" s="29"/>
      <c r="D66" s="29"/>
      <c r="E66" s="30"/>
      <c r="F66" s="29"/>
      <c r="G66" s="29"/>
      <c r="H66" s="30"/>
    </row>
    <row r="67" spans="2:8" x14ac:dyDescent="0.25">
      <c r="B67" s="32"/>
      <c r="C67" s="29"/>
      <c r="D67" s="29"/>
      <c r="E67" s="30"/>
      <c r="F67" s="29"/>
      <c r="G67" s="29"/>
      <c r="H67" s="30"/>
    </row>
    <row r="68" spans="2:8" x14ac:dyDescent="0.25">
      <c r="B68" s="32"/>
      <c r="C68" s="29"/>
      <c r="D68" s="29"/>
      <c r="E68" s="30"/>
      <c r="F68" s="29"/>
      <c r="G68" s="29"/>
      <c r="H68" s="30"/>
    </row>
    <row r="69" spans="2:8" x14ac:dyDescent="0.25">
      <c r="B69" s="32"/>
      <c r="C69" s="29"/>
      <c r="D69" s="29"/>
      <c r="E69" s="30"/>
      <c r="F69" s="29"/>
      <c r="G69" s="29"/>
      <c r="H69" s="30"/>
    </row>
    <row r="70" spans="2:8" x14ac:dyDescent="0.25">
      <c r="B70" s="32"/>
      <c r="C70" s="29"/>
      <c r="D70" s="29"/>
      <c r="E70" s="30"/>
      <c r="F70" s="29"/>
      <c r="G70" s="29"/>
      <c r="H70" s="30"/>
    </row>
    <row r="71" spans="2:8" x14ac:dyDescent="0.25">
      <c r="B71" s="32"/>
      <c r="C71" s="29"/>
      <c r="D71" s="29"/>
      <c r="E71" s="30"/>
      <c r="F71" s="29"/>
      <c r="G71" s="29"/>
      <c r="H71" s="30"/>
    </row>
    <row r="72" spans="2:8" x14ac:dyDescent="0.25">
      <c r="B72" s="32"/>
      <c r="C72" s="29"/>
      <c r="D72" s="29"/>
      <c r="E72" s="30"/>
      <c r="F72" s="29"/>
      <c r="G72" s="29"/>
      <c r="H72" s="30"/>
    </row>
    <row r="73" spans="2:8" x14ac:dyDescent="0.25">
      <c r="B73" s="28"/>
      <c r="C73" s="28"/>
      <c r="D73" s="29"/>
      <c r="E73" s="30"/>
      <c r="F73" s="29"/>
      <c r="G73" s="29"/>
      <c r="H73" s="30"/>
    </row>
    <row r="74" spans="2:8" x14ac:dyDescent="0.25">
      <c r="B74" s="32"/>
      <c r="C74" s="29"/>
      <c r="D74" s="29"/>
      <c r="E74" s="30"/>
      <c r="F74" s="29"/>
      <c r="G74" s="29"/>
      <c r="H74" s="30"/>
    </row>
    <row r="75" spans="2:8" x14ac:dyDescent="0.25">
      <c r="B75" s="32"/>
      <c r="C75" s="29"/>
      <c r="D75" s="29"/>
      <c r="E75" s="30"/>
      <c r="F75" s="29"/>
      <c r="G75" s="29"/>
      <c r="H75" s="30"/>
    </row>
    <row r="76" spans="2:8" x14ac:dyDescent="0.25">
      <c r="B76" s="32"/>
      <c r="C76" s="29"/>
      <c r="D76" s="29"/>
      <c r="E76" s="30"/>
      <c r="F76" s="29"/>
      <c r="G76" s="29"/>
      <c r="H76" s="30"/>
    </row>
    <row r="77" spans="2:8" x14ac:dyDescent="0.25">
      <c r="B77" s="32"/>
      <c r="C77" s="29"/>
      <c r="D77" s="29"/>
      <c r="E77" s="30"/>
      <c r="F77" s="29"/>
      <c r="G77" s="29"/>
      <c r="H77" s="30"/>
    </row>
    <row r="78" spans="2:8" x14ac:dyDescent="0.25">
      <c r="B78" s="32"/>
      <c r="C78" s="29"/>
      <c r="D78" s="29"/>
      <c r="E78" s="30"/>
      <c r="F78" s="29"/>
      <c r="G78" s="29"/>
      <c r="H78" s="30"/>
    </row>
    <row r="79" spans="2:8" x14ac:dyDescent="0.25">
      <c r="B79" s="32"/>
      <c r="C79" s="29"/>
      <c r="D79" s="29"/>
      <c r="E79" s="30"/>
      <c r="F79" s="29"/>
      <c r="G79" s="29"/>
      <c r="H79" s="30"/>
    </row>
    <row r="80" spans="2:8" x14ac:dyDescent="0.25">
      <c r="B80" s="32"/>
      <c r="C80" s="29"/>
      <c r="D80" s="29"/>
      <c r="E80" s="30"/>
      <c r="F80" s="29"/>
      <c r="G80" s="29"/>
      <c r="H80" s="30"/>
    </row>
    <row r="81" spans="2:8" x14ac:dyDescent="0.25">
      <c r="B81" s="32"/>
      <c r="C81" s="29"/>
      <c r="D81" s="29"/>
      <c r="E81" s="30"/>
      <c r="F81" s="29"/>
      <c r="G81" s="29"/>
      <c r="H81" s="30"/>
    </row>
    <row r="82" spans="2:8" x14ac:dyDescent="0.25">
      <c r="B82" s="32"/>
      <c r="C82" s="29"/>
      <c r="D82" s="29"/>
      <c r="E82" s="30"/>
      <c r="F82" s="29"/>
      <c r="G82" s="29"/>
      <c r="H82" s="30"/>
    </row>
    <row r="83" spans="2:8" x14ac:dyDescent="0.25">
      <c r="B83" s="27"/>
      <c r="C83" s="28"/>
      <c r="D83" s="29"/>
      <c r="E83" s="30"/>
      <c r="F83" s="29"/>
      <c r="G83" s="29"/>
      <c r="H83" s="30"/>
    </row>
    <row r="84" spans="2:8" x14ac:dyDescent="0.25">
      <c r="B84" s="32"/>
      <c r="C84" s="29"/>
      <c r="D84" s="29"/>
      <c r="E84" s="30"/>
      <c r="F84" s="29"/>
      <c r="G84" s="29"/>
      <c r="H84" s="30"/>
    </row>
    <row r="85" spans="2:8" x14ac:dyDescent="0.25">
      <c r="B85" s="32"/>
      <c r="C85" s="29"/>
      <c r="D85" s="29"/>
      <c r="E85" s="30"/>
      <c r="F85" s="29"/>
      <c r="G85" s="29"/>
      <c r="H85" s="30"/>
    </row>
    <row r="86" spans="2:8" x14ac:dyDescent="0.25">
      <c r="B86" s="32"/>
      <c r="C86" s="29"/>
      <c r="D86" s="29"/>
      <c r="E86" s="30"/>
      <c r="F86" s="29"/>
      <c r="G86" s="29"/>
      <c r="H86" s="30"/>
    </row>
    <row r="87" spans="2:8" x14ac:dyDescent="0.25">
      <c r="B87" s="32"/>
      <c r="C87" s="29"/>
      <c r="D87" s="29"/>
      <c r="E87" s="30"/>
      <c r="F87" s="29"/>
      <c r="G87" s="29"/>
      <c r="H87" s="30"/>
    </row>
    <row r="88" spans="2:8" x14ac:dyDescent="0.25">
      <c r="B88" s="32"/>
      <c r="C88" s="29"/>
      <c r="D88" s="29"/>
      <c r="E88" s="30"/>
      <c r="F88" s="29"/>
      <c r="G88" s="29"/>
      <c r="H88" s="30"/>
    </row>
    <row r="89" spans="2:8" x14ac:dyDescent="0.25">
      <c r="B89" s="32"/>
      <c r="C89" s="29"/>
      <c r="D89" s="29"/>
      <c r="E89" s="30"/>
      <c r="F89" s="29"/>
      <c r="G89" s="29"/>
      <c r="H89" s="30"/>
    </row>
    <row r="90" spans="2:8" x14ac:dyDescent="0.25">
      <c r="B90" s="32"/>
      <c r="C90" s="29"/>
      <c r="D90" s="29"/>
      <c r="E90" s="30"/>
      <c r="F90" s="29"/>
      <c r="G90" s="29"/>
      <c r="H90" s="30"/>
    </row>
    <row r="91" spans="2:8" x14ac:dyDescent="0.25">
      <c r="B91" s="32"/>
      <c r="C91" s="29"/>
      <c r="D91" s="29"/>
      <c r="E91" s="30"/>
      <c r="F91" s="29"/>
      <c r="G91" s="29"/>
      <c r="H91" s="30"/>
    </row>
    <row r="92" spans="2:8" x14ac:dyDescent="0.25">
      <c r="B92" s="32"/>
      <c r="C92" s="29"/>
      <c r="D92" s="29"/>
      <c r="E92" s="30"/>
      <c r="F92" s="29"/>
      <c r="G92" s="29"/>
      <c r="H92" s="30"/>
    </row>
    <row r="93" spans="2:8" x14ac:dyDescent="0.25">
      <c r="B93" s="27"/>
      <c r="C93" s="28"/>
      <c r="D93" s="29"/>
      <c r="E93" s="30"/>
      <c r="F93" s="29"/>
      <c r="G93" s="29"/>
      <c r="H93" s="30"/>
    </row>
    <row r="94" spans="2:8" x14ac:dyDescent="0.25">
      <c r="B94" s="33"/>
      <c r="C94" s="29"/>
      <c r="D94" s="29"/>
      <c r="E94" s="30"/>
      <c r="F94" s="29"/>
      <c r="G94" s="29"/>
      <c r="H94" s="30"/>
    </row>
    <row r="95" spans="2:8" x14ac:dyDescent="0.25">
      <c r="B95" s="33"/>
      <c r="C95" s="29"/>
      <c r="D95" s="29"/>
      <c r="E95" s="30"/>
      <c r="F95" s="29"/>
      <c r="G95" s="29"/>
      <c r="H95" s="30"/>
    </row>
    <row r="96" spans="2:8" x14ac:dyDescent="0.25">
      <c r="B96" s="33"/>
      <c r="C96" s="29"/>
      <c r="D96" s="29"/>
      <c r="E96" s="30"/>
      <c r="F96" s="29"/>
      <c r="G96" s="29"/>
      <c r="H96" s="30"/>
    </row>
    <row r="97" spans="2:8" x14ac:dyDescent="0.25">
      <c r="B97" s="33"/>
      <c r="C97" s="29"/>
      <c r="D97" s="29"/>
      <c r="E97" s="30"/>
      <c r="F97" s="29"/>
      <c r="G97" s="29"/>
      <c r="H97" s="30"/>
    </row>
    <row r="98" spans="2:8" x14ac:dyDescent="0.25">
      <c r="B98" s="33"/>
      <c r="C98" s="29"/>
      <c r="D98" s="29"/>
      <c r="E98" s="30"/>
      <c r="F98" s="29"/>
      <c r="G98" s="29"/>
      <c r="H98" s="30"/>
    </row>
    <row r="99" spans="2:8" x14ac:dyDescent="0.25">
      <c r="B99" s="33"/>
      <c r="C99" s="29"/>
      <c r="D99" s="29"/>
      <c r="E99" s="30"/>
      <c r="F99" s="29"/>
      <c r="G99" s="29"/>
      <c r="H99" s="30"/>
    </row>
    <row r="100" spans="2:8" x14ac:dyDescent="0.25">
      <c r="B100" s="33"/>
      <c r="C100" s="29"/>
      <c r="D100" s="29"/>
      <c r="E100" s="30"/>
      <c r="F100" s="29"/>
      <c r="G100" s="29"/>
      <c r="H100" s="30"/>
    </row>
    <row r="101" spans="2:8" x14ac:dyDescent="0.25">
      <c r="B101" s="33"/>
      <c r="C101" s="29"/>
      <c r="D101" s="29"/>
      <c r="E101" s="30"/>
      <c r="F101" s="29"/>
      <c r="G101" s="29"/>
      <c r="H101" s="30"/>
    </row>
    <row r="102" spans="2:8" x14ac:dyDescent="0.25">
      <c r="B102" s="33"/>
      <c r="C102" s="29"/>
      <c r="D102" s="29"/>
      <c r="E102" s="30"/>
      <c r="F102" s="29"/>
      <c r="G102" s="29"/>
      <c r="H102" s="30"/>
    </row>
    <row r="103" spans="2:8" x14ac:dyDescent="0.25">
      <c r="B103" s="27"/>
      <c r="C103" s="29"/>
      <c r="D103" s="29"/>
      <c r="E103" s="30"/>
      <c r="F103" s="29"/>
      <c r="G103" s="29"/>
      <c r="H103" s="30"/>
    </row>
    <row r="104" spans="2:8" x14ac:dyDescent="0.25">
      <c r="B104" s="32"/>
      <c r="C104" s="29"/>
      <c r="D104" s="29"/>
      <c r="E104" s="30"/>
      <c r="F104" s="29"/>
      <c r="G104" s="29"/>
      <c r="H104" s="30"/>
    </row>
    <row r="105" spans="2:8" x14ac:dyDescent="0.25">
      <c r="B105" s="32"/>
      <c r="C105" s="29"/>
      <c r="D105" s="29"/>
      <c r="E105" s="30"/>
      <c r="F105" s="29"/>
      <c r="G105" s="29"/>
      <c r="H105" s="30"/>
    </row>
    <row r="106" spans="2:8" x14ac:dyDescent="0.25">
      <c r="B106" s="32"/>
      <c r="C106" s="29"/>
      <c r="D106" s="29"/>
      <c r="E106" s="30"/>
      <c r="F106" s="29"/>
      <c r="G106" s="29"/>
      <c r="H106" s="30"/>
    </row>
    <row r="107" spans="2:8" x14ac:dyDescent="0.25">
      <c r="B107" s="32"/>
      <c r="C107" s="29"/>
      <c r="D107" s="29"/>
      <c r="E107" s="30"/>
      <c r="F107" s="29"/>
      <c r="G107" s="29"/>
      <c r="H107" s="30"/>
    </row>
    <row r="108" spans="2:8" x14ac:dyDescent="0.25">
      <c r="B108" s="32"/>
      <c r="C108" s="29"/>
      <c r="D108" s="29"/>
      <c r="E108" s="30"/>
      <c r="F108" s="29"/>
      <c r="G108" s="29"/>
      <c r="H108" s="30"/>
    </row>
    <row r="109" spans="2:8" x14ac:dyDescent="0.25">
      <c r="B109" s="32"/>
      <c r="C109" s="29"/>
      <c r="D109" s="29"/>
      <c r="E109" s="30"/>
      <c r="F109" s="29"/>
      <c r="G109" s="29"/>
      <c r="H109" s="30"/>
    </row>
    <row r="110" spans="2:8" x14ac:dyDescent="0.25">
      <c r="B110" s="32"/>
      <c r="C110" s="29"/>
      <c r="D110" s="29"/>
      <c r="E110" s="30"/>
      <c r="F110" s="29"/>
      <c r="G110" s="29"/>
      <c r="H110" s="30"/>
    </row>
    <row r="111" spans="2:8" x14ac:dyDescent="0.25">
      <c r="B111" s="32"/>
      <c r="C111" s="29"/>
      <c r="D111" s="29"/>
      <c r="E111" s="30"/>
      <c r="F111" s="29"/>
      <c r="G111" s="29"/>
      <c r="H111" s="30"/>
    </row>
    <row r="112" spans="2:8" x14ac:dyDescent="0.25">
      <c r="B112" s="32"/>
      <c r="C112" s="29"/>
      <c r="D112" s="29"/>
      <c r="E112" s="30"/>
      <c r="F112" s="29"/>
      <c r="G112" s="29"/>
      <c r="H112" s="30"/>
    </row>
    <row r="113" spans="2:8" x14ac:dyDescent="0.25">
      <c r="B113" s="28"/>
      <c r="C113" s="29"/>
      <c r="D113" s="29"/>
      <c r="E113" s="30"/>
      <c r="F113" s="29"/>
      <c r="G113" s="29"/>
      <c r="H113" s="30"/>
    </row>
    <row r="114" spans="2:8" x14ac:dyDescent="0.25">
      <c r="B114" s="32"/>
      <c r="C114" s="29"/>
      <c r="D114" s="29"/>
      <c r="E114" s="30"/>
      <c r="F114" s="29"/>
      <c r="G114" s="29"/>
      <c r="H114" s="30"/>
    </row>
    <row r="115" spans="2:8" x14ac:dyDescent="0.25">
      <c r="B115" s="32"/>
      <c r="C115" s="29"/>
      <c r="D115" s="29"/>
      <c r="E115" s="30"/>
      <c r="F115" s="29"/>
      <c r="G115" s="29"/>
      <c r="H115" s="30"/>
    </row>
    <row r="116" spans="2:8" x14ac:dyDescent="0.25">
      <c r="B116" s="32"/>
      <c r="C116" s="29"/>
      <c r="D116" s="29"/>
      <c r="E116" s="30"/>
      <c r="F116" s="29"/>
      <c r="G116" s="29"/>
      <c r="H116" s="30"/>
    </row>
    <row r="117" spans="2:8" x14ac:dyDescent="0.25">
      <c r="B117" s="32"/>
      <c r="C117" s="29"/>
      <c r="D117" s="29"/>
      <c r="E117" s="30"/>
      <c r="F117" s="29"/>
      <c r="G117" s="29"/>
      <c r="H117" s="30"/>
    </row>
    <row r="118" spans="2:8" x14ac:dyDescent="0.25">
      <c r="B118" s="32"/>
      <c r="C118" s="29"/>
      <c r="D118" s="29"/>
      <c r="E118" s="30"/>
      <c r="F118" s="29"/>
      <c r="G118" s="29"/>
      <c r="H118" s="30"/>
    </row>
    <row r="119" spans="2:8" x14ac:dyDescent="0.25">
      <c r="B119" s="32"/>
      <c r="C119" s="29"/>
      <c r="D119" s="29"/>
      <c r="E119" s="30"/>
      <c r="F119" s="29"/>
      <c r="G119" s="29"/>
      <c r="H119" s="30"/>
    </row>
    <row r="120" spans="2:8" x14ac:dyDescent="0.25">
      <c r="B120" s="32"/>
      <c r="C120" s="29"/>
      <c r="D120" s="29"/>
      <c r="E120" s="30"/>
      <c r="F120" s="29"/>
      <c r="G120" s="29"/>
      <c r="H120" s="30"/>
    </row>
    <row r="121" spans="2:8" x14ac:dyDescent="0.25">
      <c r="B121" s="32"/>
      <c r="C121" s="29"/>
      <c r="D121" s="29"/>
      <c r="E121" s="30"/>
      <c r="F121" s="29"/>
      <c r="G121" s="29"/>
      <c r="H121" s="30"/>
    </row>
    <row r="122" spans="2:8" x14ac:dyDescent="0.25">
      <c r="B122" s="32"/>
      <c r="C122" s="29"/>
      <c r="D122" s="29"/>
      <c r="E122" s="30"/>
      <c r="F122" s="29"/>
      <c r="G122" s="29"/>
      <c r="H122" s="30"/>
    </row>
    <row r="123" spans="2:8" x14ac:dyDescent="0.25">
      <c r="B123" s="28"/>
      <c r="C123" s="29"/>
      <c r="D123" s="29"/>
      <c r="E123" s="30"/>
      <c r="F123" s="29"/>
      <c r="G123" s="29"/>
      <c r="H123" s="30"/>
    </row>
    <row r="124" spans="2:8" x14ac:dyDescent="0.25">
      <c r="B124" s="32"/>
      <c r="C124" s="29"/>
      <c r="D124" s="29"/>
      <c r="E124" s="30"/>
      <c r="F124" s="29"/>
      <c r="G124" s="29"/>
      <c r="H124" s="30"/>
    </row>
    <row r="125" spans="2:8" x14ac:dyDescent="0.25">
      <c r="B125" s="32"/>
      <c r="C125" s="29"/>
      <c r="D125" s="29"/>
      <c r="E125" s="30"/>
      <c r="F125" s="29"/>
      <c r="G125" s="29"/>
      <c r="H125" s="30"/>
    </row>
    <row r="126" spans="2:8" x14ac:dyDescent="0.25">
      <c r="B126" s="32"/>
      <c r="C126" s="29"/>
      <c r="D126" s="29"/>
      <c r="E126" s="30"/>
      <c r="F126" s="29"/>
      <c r="G126" s="29"/>
      <c r="H126" s="30"/>
    </row>
    <row r="127" spans="2:8" x14ac:dyDescent="0.25">
      <c r="B127" s="32"/>
      <c r="C127" s="29"/>
      <c r="D127" s="29"/>
      <c r="E127" s="30"/>
      <c r="F127" s="29"/>
      <c r="G127" s="29"/>
      <c r="H127" s="30"/>
    </row>
    <row r="128" spans="2:8" x14ac:dyDescent="0.25">
      <c r="B128" s="32"/>
      <c r="C128" s="29"/>
      <c r="D128" s="29"/>
      <c r="E128" s="30"/>
      <c r="F128" s="29"/>
      <c r="G128" s="29"/>
      <c r="H128" s="30"/>
    </row>
    <row r="129" spans="2:8" x14ac:dyDescent="0.25">
      <c r="B129" s="32"/>
      <c r="C129" s="29"/>
      <c r="D129" s="29"/>
      <c r="E129" s="30"/>
      <c r="F129" s="29"/>
      <c r="G129" s="29"/>
      <c r="H129" s="30"/>
    </row>
    <row r="130" spans="2:8" x14ac:dyDescent="0.25">
      <c r="B130" s="32"/>
      <c r="C130" s="29"/>
      <c r="D130" s="29"/>
      <c r="E130" s="30"/>
      <c r="F130" s="29"/>
      <c r="G130" s="29"/>
      <c r="H130" s="30"/>
    </row>
    <row r="131" spans="2:8" x14ac:dyDescent="0.25">
      <c r="B131" s="32"/>
      <c r="C131" s="29"/>
      <c r="D131" s="29"/>
      <c r="E131" s="30"/>
      <c r="F131" s="29"/>
      <c r="G131" s="29"/>
      <c r="H131" s="30"/>
    </row>
    <row r="132" spans="2:8" x14ac:dyDescent="0.25">
      <c r="B132" s="32"/>
      <c r="C132" s="29"/>
      <c r="D132" s="29"/>
      <c r="E132" s="30"/>
      <c r="F132" s="29"/>
      <c r="G132" s="29"/>
      <c r="H132" s="30"/>
    </row>
    <row r="133" spans="2:8" x14ac:dyDescent="0.25">
      <c r="B133" s="27"/>
      <c r="C133" s="29"/>
      <c r="D133" s="29"/>
      <c r="E133" s="30"/>
      <c r="F133" s="29"/>
      <c r="G133" s="29"/>
      <c r="H133" s="30"/>
    </row>
    <row r="134" spans="2:8" x14ac:dyDescent="0.25">
      <c r="B134" s="32"/>
      <c r="C134" s="29"/>
      <c r="D134" s="29"/>
      <c r="E134" s="30"/>
      <c r="F134" s="29"/>
      <c r="G134" s="29"/>
      <c r="H134" s="30"/>
    </row>
    <row r="135" spans="2:8" x14ac:dyDescent="0.25">
      <c r="B135" s="32"/>
      <c r="C135" s="29"/>
      <c r="D135" s="29"/>
      <c r="E135" s="30"/>
      <c r="F135" s="29"/>
      <c r="G135" s="29"/>
      <c r="H135" s="30"/>
    </row>
    <row r="136" spans="2:8" x14ac:dyDescent="0.25">
      <c r="B136" s="32"/>
      <c r="C136" s="29"/>
      <c r="D136" s="29"/>
      <c r="E136" s="30"/>
      <c r="F136" s="29"/>
      <c r="G136" s="29"/>
      <c r="H136" s="30"/>
    </row>
    <row r="137" spans="2:8" x14ac:dyDescent="0.25">
      <c r="B137" s="32"/>
      <c r="C137" s="29"/>
      <c r="D137" s="29"/>
      <c r="E137" s="30"/>
      <c r="F137" s="29"/>
      <c r="G137" s="29"/>
      <c r="H137" s="30"/>
    </row>
    <row r="138" spans="2:8" x14ac:dyDescent="0.25">
      <c r="B138" s="32"/>
      <c r="C138" s="29"/>
      <c r="D138" s="29"/>
      <c r="E138" s="30"/>
      <c r="F138" s="29"/>
      <c r="G138" s="29"/>
      <c r="H138" s="30"/>
    </row>
    <row r="139" spans="2:8" x14ac:dyDescent="0.25">
      <c r="B139" s="32"/>
      <c r="C139" s="29"/>
      <c r="D139" s="29"/>
      <c r="E139" s="30"/>
      <c r="F139" s="29"/>
      <c r="G139" s="29"/>
      <c r="H139" s="30"/>
    </row>
    <row r="140" spans="2:8" x14ac:dyDescent="0.25">
      <c r="B140" s="32"/>
      <c r="C140" s="29"/>
      <c r="D140" s="29"/>
      <c r="E140" s="30"/>
      <c r="F140" s="29"/>
      <c r="G140" s="29"/>
      <c r="H140" s="30"/>
    </row>
    <row r="141" spans="2:8" x14ac:dyDescent="0.25">
      <c r="B141" s="32"/>
      <c r="C141" s="29"/>
      <c r="D141" s="29"/>
      <c r="E141" s="30"/>
      <c r="F141" s="29"/>
      <c r="G141" s="29"/>
      <c r="H141" s="30"/>
    </row>
    <row r="142" spans="2:8" x14ac:dyDescent="0.25">
      <c r="B142" s="32"/>
      <c r="C142" s="29"/>
      <c r="D142" s="29"/>
      <c r="E142" s="30"/>
      <c r="F142" s="29"/>
      <c r="G142" s="29"/>
      <c r="H142" s="30"/>
    </row>
    <row r="143" spans="2:8" x14ac:dyDescent="0.25">
      <c r="B143" s="28"/>
      <c r="C143" s="32"/>
      <c r="D143" s="29"/>
      <c r="E143" s="30"/>
      <c r="F143" s="29"/>
      <c r="G143" s="29"/>
      <c r="H143" s="30"/>
    </row>
    <row r="144" spans="2:8" x14ac:dyDescent="0.25">
      <c r="B144" s="32"/>
      <c r="C144" s="29"/>
      <c r="D144" s="29"/>
      <c r="E144" s="30"/>
      <c r="F144" s="29"/>
      <c r="G144" s="29"/>
      <c r="H144" s="30"/>
    </row>
    <row r="145" spans="2:8" x14ac:dyDescent="0.25">
      <c r="B145" s="32"/>
      <c r="C145" s="29"/>
      <c r="D145" s="29"/>
      <c r="E145" s="30"/>
      <c r="F145" s="29"/>
      <c r="G145" s="29"/>
      <c r="H145" s="30"/>
    </row>
    <row r="146" spans="2:8" x14ac:dyDescent="0.25">
      <c r="B146" s="32"/>
      <c r="C146" s="29"/>
      <c r="D146" s="29"/>
      <c r="E146" s="30"/>
      <c r="F146" s="29"/>
      <c r="G146" s="29"/>
      <c r="H146" s="30"/>
    </row>
    <row r="147" spans="2:8" x14ac:dyDescent="0.25">
      <c r="B147" s="32"/>
      <c r="C147" s="29"/>
      <c r="D147" s="29"/>
      <c r="E147" s="30"/>
      <c r="F147" s="29"/>
      <c r="G147" s="29"/>
      <c r="H147" s="30"/>
    </row>
    <row r="148" spans="2:8" x14ac:dyDescent="0.25">
      <c r="B148" s="32"/>
      <c r="C148" s="29"/>
      <c r="D148" s="29"/>
      <c r="E148" s="30"/>
      <c r="F148" s="29"/>
      <c r="G148" s="29"/>
      <c r="H148" s="30"/>
    </row>
    <row r="149" spans="2:8" x14ac:dyDescent="0.25">
      <c r="B149" s="32"/>
      <c r="C149" s="29"/>
      <c r="D149" s="29"/>
      <c r="E149" s="30"/>
      <c r="F149" s="29"/>
      <c r="G149" s="29"/>
      <c r="H149" s="30"/>
    </row>
    <row r="150" spans="2:8" x14ac:dyDescent="0.25">
      <c r="B150" s="32"/>
      <c r="C150" s="29"/>
      <c r="D150" s="29"/>
      <c r="E150" s="30"/>
      <c r="F150" s="29"/>
      <c r="G150" s="29"/>
      <c r="H150" s="30"/>
    </row>
    <row r="151" spans="2:8" x14ac:dyDescent="0.25">
      <c r="B151" s="32"/>
      <c r="C151" s="29"/>
      <c r="D151" s="29"/>
      <c r="E151" s="30"/>
      <c r="F151" s="29"/>
      <c r="G151" s="29"/>
      <c r="H151" s="30"/>
    </row>
    <row r="152" spans="2:8" x14ac:dyDescent="0.25">
      <c r="B152" s="32"/>
      <c r="C152" s="29"/>
      <c r="D152" s="29"/>
      <c r="E152" s="30"/>
      <c r="F152" s="29"/>
      <c r="G152" s="29"/>
      <c r="H152" s="30"/>
    </row>
    <row r="153" spans="2:8" ht="15.75" x14ac:dyDescent="0.25">
      <c r="B153" s="25"/>
      <c r="C153" s="29"/>
      <c r="D153" s="29"/>
      <c r="E153" s="29"/>
      <c r="F153" s="29"/>
      <c r="G153" s="29"/>
      <c r="H153" s="30"/>
    </row>
    <row r="154" spans="2:8" x14ac:dyDescent="0.25">
      <c r="B154" s="29"/>
      <c r="C154" s="29"/>
      <c r="D154" s="29"/>
      <c r="E154" s="29"/>
      <c r="F154" s="29"/>
      <c r="G154" s="29"/>
      <c r="H154" s="29"/>
    </row>
    <row r="155" spans="2:8" x14ac:dyDescent="0.25">
      <c r="B155" s="31"/>
      <c r="C155" s="29"/>
      <c r="D155" s="29"/>
      <c r="E155" s="35"/>
      <c r="F155" s="36"/>
      <c r="G155" s="36"/>
      <c r="H155" s="36"/>
    </row>
    <row r="156" spans="2:8" ht="27" customHeight="1" x14ac:dyDescent="0.25"/>
  </sheetData>
  <mergeCells count="1">
    <mergeCell ref="E155:H155"/>
  </mergeCells>
  <pageMargins left="0.7" right="0.7" top="0.75" bottom="0.75" header="0.3" footer="0.3"/>
  <pageSetup paperSize="0" orientation="portrait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A4" sqref="A4:A18"/>
    </sheetView>
  </sheetViews>
  <sheetFormatPr defaultRowHeight="15" x14ac:dyDescent="0.25"/>
  <cols>
    <col min="2" max="2" width="13.85546875" customWidth="1"/>
    <col min="3" max="3" width="15.42578125" customWidth="1"/>
    <col min="4" max="4" width="10.7109375" customWidth="1"/>
    <col min="5" max="5" width="11.7109375" customWidth="1"/>
    <col min="6" max="6" width="11.28515625" customWidth="1"/>
    <col min="7" max="7" width="12.140625" customWidth="1"/>
  </cols>
  <sheetData>
    <row r="3" spans="1:7" x14ac:dyDescent="0.25">
      <c r="B3" s="9" t="s">
        <v>1</v>
      </c>
      <c r="C3" s="10" t="s">
        <v>4</v>
      </c>
      <c r="D3" s="16" t="s">
        <v>5</v>
      </c>
      <c r="E3" s="17" t="s">
        <v>6</v>
      </c>
      <c r="F3" s="18" t="s">
        <v>2</v>
      </c>
      <c r="G3" s="19" t="s">
        <v>7</v>
      </c>
    </row>
    <row r="4" spans="1:7" ht="34.5" customHeight="1" x14ac:dyDescent="0.25">
      <c r="A4">
        <f>IF(Таблица14[[#This Row],[Выбор +]]="+",A3+1,A3)</f>
        <v>1</v>
      </c>
      <c r="B4" s="24" t="s">
        <v>28</v>
      </c>
      <c r="C4" s="5" t="s">
        <v>29</v>
      </c>
      <c r="D4" s="1">
        <v>5</v>
      </c>
      <c r="E4" s="3">
        <v>4500</v>
      </c>
      <c r="F4" s="4">
        <f>Таблица14[[#This Row],[Размер]]*Таблица14[[#This Row],[Цена за шт]]</f>
        <v>22500</v>
      </c>
      <c r="G4" s="20" t="s">
        <v>23</v>
      </c>
    </row>
    <row r="5" spans="1:7" ht="30" x14ac:dyDescent="0.25">
      <c r="A5">
        <f>IF(Таблица14[[#This Row],[Выбор +]]="+",A4+1,A4)</f>
        <v>1</v>
      </c>
      <c r="B5" s="24" t="s">
        <v>28</v>
      </c>
      <c r="C5" s="6" t="s">
        <v>30</v>
      </c>
      <c r="D5" s="1">
        <v>1</v>
      </c>
      <c r="E5" s="3">
        <v>5000</v>
      </c>
      <c r="F5" s="4">
        <f>Таблица14[[#This Row],[Размер]]*Таблица14[[#This Row],[Цена за шт]]</f>
        <v>5000</v>
      </c>
      <c r="G5" s="20"/>
    </row>
    <row r="6" spans="1:7" x14ac:dyDescent="0.25">
      <c r="A6">
        <f>IF(Таблица14[[#This Row],[Выбор +]]="+",A5+1,A5)</f>
        <v>1</v>
      </c>
      <c r="B6" s="7" t="s">
        <v>31</v>
      </c>
      <c r="C6" s="5" t="s">
        <v>30</v>
      </c>
      <c r="D6" s="1">
        <v>0</v>
      </c>
      <c r="E6" s="3">
        <v>6000</v>
      </c>
      <c r="F6" s="4">
        <f>Таблица14[[#This Row],[Размер]]*Таблица14[[#This Row],[Цена за шт]]</f>
        <v>0</v>
      </c>
      <c r="G6" s="20"/>
    </row>
    <row r="7" spans="1:7" x14ac:dyDescent="0.25">
      <c r="A7">
        <f>IF(Таблица14[[#This Row],[Выбор +]]="+",A6+1,A6)</f>
        <v>1</v>
      </c>
      <c r="B7" s="7"/>
      <c r="C7" s="5"/>
      <c r="D7" s="1"/>
      <c r="E7" s="3"/>
      <c r="F7" s="4">
        <f>Таблица14[[#This Row],[Размер]]*Таблица14[[#This Row],[Цена за шт]]</f>
        <v>0</v>
      </c>
      <c r="G7" s="20"/>
    </row>
    <row r="8" spans="1:7" x14ac:dyDescent="0.25">
      <c r="A8">
        <f>IF(Таблица14[[#This Row],[Выбор +]]="+",A7+1,A7)</f>
        <v>1</v>
      </c>
      <c r="B8" s="7"/>
      <c r="C8" s="5"/>
      <c r="D8" s="1"/>
      <c r="E8" s="3"/>
      <c r="F8" s="4">
        <f>Таблица14[[#This Row],[Размер]]*Таблица14[[#This Row],[Цена за шт]]</f>
        <v>0</v>
      </c>
      <c r="G8" s="20"/>
    </row>
    <row r="9" spans="1:7" x14ac:dyDescent="0.25">
      <c r="A9">
        <f>IF(Таблица14[[#This Row],[Выбор +]]="+",A8+1,A8)</f>
        <v>1</v>
      </c>
      <c r="B9" s="8"/>
      <c r="C9" s="5"/>
      <c r="D9" s="1"/>
      <c r="E9" s="3"/>
      <c r="F9" s="4">
        <f>Таблица14[[#This Row],[Размер]]*Таблица14[[#This Row],[Цена за шт]]</f>
        <v>0</v>
      </c>
      <c r="G9" s="20"/>
    </row>
    <row r="10" spans="1:7" x14ac:dyDescent="0.25">
      <c r="A10">
        <f>IF(Таблица14[[#This Row],[Выбор +]]="+",A9+1,A9)</f>
        <v>1</v>
      </c>
      <c r="B10" s="8"/>
      <c r="C10" s="6"/>
      <c r="D10" s="1"/>
      <c r="E10" s="3"/>
      <c r="F10" s="4">
        <f>Таблица14[[#This Row],[Размер]]*Таблица14[[#This Row],[Цена за шт]]</f>
        <v>0</v>
      </c>
      <c r="G10" s="20"/>
    </row>
    <row r="11" spans="1:7" x14ac:dyDescent="0.25">
      <c r="A11">
        <f>IF(Таблица14[[#This Row],[Выбор +]]="+",A10+1,A10)</f>
        <v>1</v>
      </c>
      <c r="B11" s="8"/>
      <c r="C11" s="5"/>
      <c r="D11" s="1"/>
      <c r="E11" s="3"/>
      <c r="F11" s="4">
        <f>Таблица14[[#This Row],[Размер]]*Таблица14[[#This Row],[Цена за шт]]</f>
        <v>0</v>
      </c>
      <c r="G11" s="20"/>
    </row>
    <row r="12" spans="1:7" x14ac:dyDescent="0.25">
      <c r="A12">
        <f>IF(Таблица14[[#This Row],[Выбор +]]="+",A11+1,A11)</f>
        <v>1</v>
      </c>
      <c r="B12" s="8"/>
      <c r="C12" s="5"/>
      <c r="D12" s="1"/>
      <c r="E12" s="3"/>
      <c r="F12" s="4">
        <f>Таблица14[[#This Row],[Размер]]*Таблица14[[#This Row],[Цена за шт]]</f>
        <v>0</v>
      </c>
      <c r="G12" s="20"/>
    </row>
    <row r="13" spans="1:7" x14ac:dyDescent="0.25">
      <c r="A13">
        <f>IF(Таблица14[[#This Row],[Выбор +]]="+",A12+1,A12)</f>
        <v>1</v>
      </c>
      <c r="B13" s="11"/>
      <c r="C13" s="12"/>
      <c r="D13" s="13"/>
      <c r="E13" s="14"/>
      <c r="F13" s="15">
        <f>Таблица14[[#This Row],[Размер]]*Таблица14[[#This Row],[Цена за шт]]</f>
        <v>0</v>
      </c>
      <c r="G13" s="23"/>
    </row>
    <row r="14" spans="1:7" x14ac:dyDescent="0.25">
      <c r="A14">
        <f>IF(Таблица14[[#This Row],[Выбор +]]="+",A13+1,A13)</f>
        <v>1</v>
      </c>
      <c r="B14" s="8"/>
      <c r="C14" s="5"/>
      <c r="D14" s="1"/>
      <c r="E14" s="3"/>
      <c r="F14" s="4">
        <f>Таблица14[[#This Row],[Размер]]*Таблица14[[#This Row],[Цена за шт]]</f>
        <v>0</v>
      </c>
      <c r="G14" s="20"/>
    </row>
    <row r="15" spans="1:7" x14ac:dyDescent="0.25">
      <c r="A15">
        <f>IF(Таблица14[[#This Row],[Выбор +]]="+",A14+1,A14)</f>
        <v>1</v>
      </c>
      <c r="B15" s="8"/>
      <c r="C15" s="6"/>
      <c r="D15" s="1"/>
      <c r="E15" s="3"/>
      <c r="F15" s="4">
        <f>Таблица14[[#This Row],[Размер]]*Таблица14[[#This Row],[Цена за шт]]</f>
        <v>0</v>
      </c>
      <c r="G15" s="20"/>
    </row>
    <row r="16" spans="1:7" x14ac:dyDescent="0.25">
      <c r="A16">
        <f>IF(Таблица14[[#This Row],[Выбор +]]="+",A15+1,A15)</f>
        <v>1</v>
      </c>
      <c r="B16" s="8"/>
      <c r="C16" s="5"/>
      <c r="D16" s="1"/>
      <c r="E16" s="3"/>
      <c r="F16" s="4">
        <f>Таблица14[[#This Row],[Размер]]*Таблица14[[#This Row],[Цена за шт]]</f>
        <v>0</v>
      </c>
      <c r="G16" s="20"/>
    </row>
    <row r="17" spans="1:7" x14ac:dyDescent="0.25">
      <c r="A17">
        <f>IF(Таблица14[[#This Row],[Выбор +]]="+",A16+1,A16)</f>
        <v>1</v>
      </c>
      <c r="B17" s="8"/>
      <c r="C17" s="5"/>
      <c r="D17" s="1"/>
      <c r="E17" s="3"/>
      <c r="F17" s="4">
        <f>Таблица14[[#This Row],[Размер]]*Таблица14[[#This Row],[Цена за шт]]</f>
        <v>0</v>
      </c>
      <c r="G17" s="20"/>
    </row>
    <row r="18" spans="1:7" x14ac:dyDescent="0.25">
      <c r="A18">
        <f>IF(Таблица14[[#This Row],[Выбор +]]="+",A17+1,A17)</f>
        <v>1</v>
      </c>
      <c r="B18" s="11"/>
      <c r="C18" s="12"/>
      <c r="D18" s="13"/>
      <c r="E18" s="14"/>
      <c r="F18" s="15">
        <f>Таблица14[[#This Row],[Размер]]*Таблица14[[#This Row],[Цена за шт]]</f>
        <v>0</v>
      </c>
      <c r="G18" s="2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A4" sqref="A4:A18"/>
    </sheetView>
  </sheetViews>
  <sheetFormatPr defaultRowHeight="15" x14ac:dyDescent="0.25"/>
  <cols>
    <col min="2" max="2" width="13.140625" customWidth="1"/>
  </cols>
  <sheetData>
    <row r="3" spans="1:7" ht="30" x14ac:dyDescent="0.25">
      <c r="B3" s="9" t="s">
        <v>1</v>
      </c>
      <c r="C3" s="10" t="s">
        <v>4</v>
      </c>
      <c r="D3" s="16" t="s">
        <v>5</v>
      </c>
      <c r="E3" s="17" t="s">
        <v>6</v>
      </c>
      <c r="F3" s="18" t="s">
        <v>2</v>
      </c>
      <c r="G3" s="19" t="s">
        <v>7</v>
      </c>
    </row>
    <row r="4" spans="1:7" ht="30" x14ac:dyDescent="0.25">
      <c r="A4">
        <f>IF(Таблица145[[#This Row],[Выбор +]]="+",A3+1,A3)</f>
        <v>1</v>
      </c>
      <c r="B4" s="24" t="s">
        <v>32</v>
      </c>
      <c r="C4" s="5" t="s">
        <v>35</v>
      </c>
      <c r="D4" s="1">
        <v>1</v>
      </c>
      <c r="E4" s="3">
        <v>4500</v>
      </c>
      <c r="F4" s="4">
        <f>Таблица145[[#This Row],[Размер]]*Таблица145[[#This Row],[Цена за шт]]</f>
        <v>4500</v>
      </c>
      <c r="G4" s="20" t="s">
        <v>23</v>
      </c>
    </row>
    <row r="5" spans="1:7" ht="30" x14ac:dyDescent="0.25">
      <c r="A5">
        <f>IF(Таблица145[[#This Row],[Выбор +]]="+",A4+1,A4)</f>
        <v>1</v>
      </c>
      <c r="B5" s="24" t="s">
        <v>32</v>
      </c>
      <c r="C5" s="6" t="s">
        <v>33</v>
      </c>
      <c r="D5" s="1">
        <v>1</v>
      </c>
      <c r="E5" s="3">
        <v>5000</v>
      </c>
      <c r="F5" s="4">
        <f>Таблица145[[#This Row],[Размер]]*Таблица145[[#This Row],[Цена за шт]]</f>
        <v>5000</v>
      </c>
      <c r="G5" s="20"/>
    </row>
    <row r="6" spans="1:7" ht="30" x14ac:dyDescent="0.25">
      <c r="A6">
        <f>IF(Таблица145[[#This Row],[Выбор +]]="+",A5+1,A5)</f>
        <v>1</v>
      </c>
      <c r="B6" s="7" t="s">
        <v>32</v>
      </c>
      <c r="C6" s="5" t="s">
        <v>34</v>
      </c>
      <c r="D6" s="1">
        <v>1</v>
      </c>
      <c r="E6" s="3">
        <v>6000</v>
      </c>
      <c r="F6" s="4">
        <f>Таблица145[[#This Row],[Размер]]*Таблица145[[#This Row],[Цена за шт]]</f>
        <v>6000</v>
      </c>
      <c r="G6" s="20"/>
    </row>
    <row r="7" spans="1:7" x14ac:dyDescent="0.25">
      <c r="A7">
        <f>IF(Таблица145[[#This Row],[Выбор +]]="+",A6+1,A6)</f>
        <v>1</v>
      </c>
      <c r="B7" s="7"/>
      <c r="C7" s="5"/>
      <c r="D7" s="1"/>
      <c r="E7" s="3"/>
      <c r="F7" s="4">
        <f>Таблица145[[#This Row],[Размер]]*Таблица145[[#This Row],[Цена за шт]]</f>
        <v>0</v>
      </c>
      <c r="G7" s="20"/>
    </row>
    <row r="8" spans="1:7" x14ac:dyDescent="0.25">
      <c r="A8">
        <f>IF(Таблица145[[#This Row],[Выбор +]]="+",A7+1,A7)</f>
        <v>1</v>
      </c>
      <c r="B8" s="7"/>
      <c r="C8" s="5"/>
      <c r="D8" s="1"/>
      <c r="E8" s="3"/>
      <c r="F8" s="4">
        <f>Таблица145[[#This Row],[Размер]]*Таблица145[[#This Row],[Цена за шт]]</f>
        <v>0</v>
      </c>
      <c r="G8" s="20"/>
    </row>
    <row r="9" spans="1:7" x14ac:dyDescent="0.25">
      <c r="A9">
        <f>IF(Таблица145[[#This Row],[Выбор +]]="+",A8+1,A8)</f>
        <v>1</v>
      </c>
      <c r="B9" s="8"/>
      <c r="C9" s="5"/>
      <c r="D9" s="1"/>
      <c r="E9" s="3"/>
      <c r="F9" s="4">
        <f>Таблица145[[#This Row],[Размер]]*Таблица145[[#This Row],[Цена за шт]]</f>
        <v>0</v>
      </c>
      <c r="G9" s="20"/>
    </row>
    <row r="10" spans="1:7" x14ac:dyDescent="0.25">
      <c r="A10">
        <f>IF(Таблица145[[#This Row],[Выбор +]]="+",A9+1,A9)</f>
        <v>1</v>
      </c>
      <c r="B10" s="8"/>
      <c r="C10" s="6"/>
      <c r="D10" s="1"/>
      <c r="E10" s="3"/>
      <c r="F10" s="4">
        <f>Таблица145[[#This Row],[Размер]]*Таблица145[[#This Row],[Цена за шт]]</f>
        <v>0</v>
      </c>
      <c r="G10" s="20"/>
    </row>
    <row r="11" spans="1:7" x14ac:dyDescent="0.25">
      <c r="A11">
        <f>IF(Таблица145[[#This Row],[Выбор +]]="+",A10+1,A10)</f>
        <v>1</v>
      </c>
      <c r="B11" s="8"/>
      <c r="C11" s="5"/>
      <c r="D11" s="1"/>
      <c r="E11" s="3"/>
      <c r="F11" s="4">
        <f>Таблица145[[#This Row],[Размер]]*Таблица145[[#This Row],[Цена за шт]]</f>
        <v>0</v>
      </c>
      <c r="G11" s="20"/>
    </row>
    <row r="12" spans="1:7" x14ac:dyDescent="0.25">
      <c r="A12">
        <f>IF(Таблица145[[#This Row],[Выбор +]]="+",A11+1,A11)</f>
        <v>1</v>
      </c>
      <c r="B12" s="8"/>
      <c r="C12" s="5"/>
      <c r="D12" s="1"/>
      <c r="E12" s="3"/>
      <c r="F12" s="4">
        <f>Таблица145[[#This Row],[Размер]]*Таблица145[[#This Row],[Цена за шт]]</f>
        <v>0</v>
      </c>
      <c r="G12" s="20"/>
    </row>
    <row r="13" spans="1:7" x14ac:dyDescent="0.25">
      <c r="A13">
        <f>IF(Таблица145[[#This Row],[Выбор +]]="+",A12+1,A12)</f>
        <v>1</v>
      </c>
      <c r="B13" s="11"/>
      <c r="C13" s="12"/>
      <c r="D13" s="13"/>
      <c r="E13" s="14"/>
      <c r="F13" s="15">
        <f>Таблица145[[#This Row],[Размер]]*Таблица145[[#This Row],[Цена за шт]]</f>
        <v>0</v>
      </c>
      <c r="G13" s="23"/>
    </row>
    <row r="14" spans="1:7" x14ac:dyDescent="0.25">
      <c r="A14">
        <f>IF(Таблица145[[#This Row],[Выбор +]]="+",A13+1,A13)</f>
        <v>1</v>
      </c>
      <c r="B14" s="8"/>
      <c r="C14" s="5"/>
      <c r="D14" s="1"/>
      <c r="E14" s="3"/>
      <c r="F14" s="4">
        <f>Таблица145[[#This Row],[Размер]]*Таблица145[[#This Row],[Цена за шт]]</f>
        <v>0</v>
      </c>
      <c r="G14" s="20"/>
    </row>
    <row r="15" spans="1:7" x14ac:dyDescent="0.25">
      <c r="A15">
        <f>IF(Таблица145[[#This Row],[Выбор +]]="+",A14+1,A14)</f>
        <v>1</v>
      </c>
      <c r="B15" s="8"/>
      <c r="C15" s="6"/>
      <c r="D15" s="1"/>
      <c r="E15" s="3"/>
      <c r="F15" s="4">
        <f>Таблица145[[#This Row],[Размер]]*Таблица145[[#This Row],[Цена за шт]]</f>
        <v>0</v>
      </c>
      <c r="G15" s="20"/>
    </row>
    <row r="16" spans="1:7" x14ac:dyDescent="0.25">
      <c r="A16">
        <f>IF(Таблица145[[#This Row],[Выбор +]]="+",A15+1,A15)</f>
        <v>1</v>
      </c>
      <c r="B16" s="8"/>
      <c r="C16" s="5"/>
      <c r="D16" s="1"/>
      <c r="E16" s="3"/>
      <c r="F16" s="4">
        <f>Таблица145[[#This Row],[Размер]]*Таблица145[[#This Row],[Цена за шт]]</f>
        <v>0</v>
      </c>
      <c r="G16" s="20"/>
    </row>
    <row r="17" spans="1:7" x14ac:dyDescent="0.25">
      <c r="A17">
        <f>IF(Таблица145[[#This Row],[Выбор +]]="+",A16+1,A16)</f>
        <v>1</v>
      </c>
      <c r="B17" s="8"/>
      <c r="C17" s="5"/>
      <c r="D17" s="1"/>
      <c r="E17" s="3"/>
      <c r="F17" s="4">
        <f>Таблица145[[#This Row],[Размер]]*Таблица145[[#This Row],[Цена за шт]]</f>
        <v>0</v>
      </c>
      <c r="G17" s="20"/>
    </row>
    <row r="18" spans="1:7" x14ac:dyDescent="0.25">
      <c r="A18">
        <f>IF(Таблица145[[#This Row],[Выбор +]]="+",A17+1,A17)</f>
        <v>1</v>
      </c>
      <c r="B18" s="11"/>
      <c r="C18" s="12"/>
      <c r="D18" s="13"/>
      <c r="E18" s="14"/>
      <c r="F18" s="15">
        <f>Таблица145[[#This Row],[Размер]]*Таблица145[[#This Row],[Цена за шт]]</f>
        <v>0</v>
      </c>
      <c r="G18" s="2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activeCell="A4" sqref="A4:A18"/>
    </sheetView>
  </sheetViews>
  <sheetFormatPr defaultRowHeight="15" x14ac:dyDescent="0.25"/>
  <cols>
    <col min="4" max="4" width="11.42578125" customWidth="1"/>
    <col min="5" max="5" width="10.5703125" customWidth="1"/>
  </cols>
  <sheetData>
    <row r="3" spans="1:7" ht="30" x14ac:dyDescent="0.25">
      <c r="B3" s="9" t="s">
        <v>1</v>
      </c>
      <c r="C3" s="10" t="s">
        <v>4</v>
      </c>
      <c r="D3" s="16" t="s">
        <v>38</v>
      </c>
      <c r="E3" s="17" t="s">
        <v>6</v>
      </c>
      <c r="F3" s="18" t="s">
        <v>2</v>
      </c>
      <c r="G3" s="19" t="s">
        <v>7</v>
      </c>
    </row>
    <row r="4" spans="1:7" ht="30" x14ac:dyDescent="0.25">
      <c r="A4">
        <f>IF(Таблица1456[[#This Row],[Выбор +]]="+",A3+1,A3)</f>
        <v>1</v>
      </c>
      <c r="B4" s="24" t="s">
        <v>36</v>
      </c>
      <c r="C4" s="5" t="s">
        <v>37</v>
      </c>
      <c r="D4" s="1">
        <v>1</v>
      </c>
      <c r="E4" s="3">
        <v>100</v>
      </c>
      <c r="F4" s="4">
        <f>Таблица1456[[#This Row],[Размер. Шт]]*Таблица1456[[#This Row],[Цена за шт]]</f>
        <v>100</v>
      </c>
      <c r="G4" s="20" t="s">
        <v>23</v>
      </c>
    </row>
    <row r="5" spans="1:7" ht="30" x14ac:dyDescent="0.25">
      <c r="A5">
        <f>IF(Таблица1456[[#This Row],[Выбор +]]="+",A4+1,A4)</f>
        <v>2</v>
      </c>
      <c r="B5" s="24" t="s">
        <v>40</v>
      </c>
      <c r="C5" s="6" t="s">
        <v>39</v>
      </c>
      <c r="D5" s="1">
        <v>1</v>
      </c>
      <c r="E5" s="3">
        <v>200</v>
      </c>
      <c r="F5" s="4">
        <f>Таблица1456[[#This Row],[Размер. Шт]]*Таблица1456[[#This Row],[Цена за шт]]</f>
        <v>200</v>
      </c>
      <c r="G5" s="20" t="s">
        <v>23</v>
      </c>
    </row>
    <row r="6" spans="1:7" ht="30" x14ac:dyDescent="0.25">
      <c r="A6">
        <f>IF(Таблица1456[[#This Row],[Выбор +]]="+",A5+1,A5)</f>
        <v>3</v>
      </c>
      <c r="B6" s="7" t="s">
        <v>41</v>
      </c>
      <c r="C6" s="5" t="s">
        <v>42</v>
      </c>
      <c r="D6" s="1">
        <v>1</v>
      </c>
      <c r="E6" s="3">
        <v>2000</v>
      </c>
      <c r="F6" s="4">
        <f>Таблица1456[[#This Row],[Размер. Шт]]*Таблица1456[[#This Row],[Цена за шт]]</f>
        <v>2000</v>
      </c>
      <c r="G6" s="20" t="s">
        <v>23</v>
      </c>
    </row>
    <row r="7" spans="1:7" x14ac:dyDescent="0.25">
      <c r="A7">
        <f>IF(Таблица1456[[#This Row],[Выбор +]]="+",A6+1,A6)</f>
        <v>3</v>
      </c>
      <c r="B7" s="7"/>
      <c r="C7" s="5"/>
      <c r="D7" s="1"/>
      <c r="E7" s="3"/>
      <c r="F7" s="4">
        <f>Таблица1456[[#This Row],[Размер. Шт]]*Таблица1456[[#This Row],[Цена за шт]]</f>
        <v>0</v>
      </c>
      <c r="G7" s="20"/>
    </row>
    <row r="8" spans="1:7" x14ac:dyDescent="0.25">
      <c r="A8">
        <f>IF(Таблица1456[[#This Row],[Выбор +]]="+",A7+1,A7)</f>
        <v>3</v>
      </c>
      <c r="B8" s="7"/>
      <c r="C8" s="5"/>
      <c r="D8" s="1"/>
      <c r="E8" s="3"/>
      <c r="F8" s="4">
        <f>Таблица1456[[#This Row],[Размер. Шт]]*Таблица1456[[#This Row],[Цена за шт]]</f>
        <v>0</v>
      </c>
      <c r="G8" s="20"/>
    </row>
    <row r="9" spans="1:7" x14ac:dyDescent="0.25">
      <c r="A9">
        <f>IF(Таблица1456[[#This Row],[Выбор +]]="+",A8+1,A8)</f>
        <v>3</v>
      </c>
      <c r="B9" s="8"/>
      <c r="C9" s="5"/>
      <c r="D9" s="1"/>
      <c r="E9" s="3"/>
      <c r="F9" s="4">
        <f>Таблица1456[[#This Row],[Размер. Шт]]*Таблица1456[[#This Row],[Цена за шт]]</f>
        <v>0</v>
      </c>
      <c r="G9" s="20"/>
    </row>
    <row r="10" spans="1:7" x14ac:dyDescent="0.25">
      <c r="A10">
        <f>IF(Таблица1456[[#This Row],[Выбор +]]="+",A9+1,A9)</f>
        <v>3</v>
      </c>
      <c r="B10" s="8"/>
      <c r="C10" s="6"/>
      <c r="D10" s="1"/>
      <c r="E10" s="3"/>
      <c r="F10" s="4">
        <f>Таблица1456[[#This Row],[Размер. Шт]]*Таблица1456[[#This Row],[Цена за шт]]</f>
        <v>0</v>
      </c>
      <c r="G10" s="20"/>
    </row>
    <row r="11" spans="1:7" x14ac:dyDescent="0.25">
      <c r="A11">
        <f>IF(Таблица1456[[#This Row],[Выбор +]]="+",A10+1,A10)</f>
        <v>3</v>
      </c>
      <c r="B11" s="8"/>
      <c r="C11" s="5"/>
      <c r="D11" s="1"/>
      <c r="E11" s="3"/>
      <c r="F11" s="4">
        <f>Таблица1456[[#This Row],[Размер. Шт]]*Таблица1456[[#This Row],[Цена за шт]]</f>
        <v>0</v>
      </c>
      <c r="G11" s="20"/>
    </row>
    <row r="12" spans="1:7" x14ac:dyDescent="0.25">
      <c r="A12">
        <f>IF(Таблица1456[[#This Row],[Выбор +]]="+",A11+1,A11)</f>
        <v>3</v>
      </c>
      <c r="B12" s="8"/>
      <c r="C12" s="5"/>
      <c r="D12" s="1"/>
      <c r="E12" s="3"/>
      <c r="F12" s="4">
        <f>Таблица1456[[#This Row],[Размер. Шт]]*Таблица1456[[#This Row],[Цена за шт]]</f>
        <v>0</v>
      </c>
      <c r="G12" s="20"/>
    </row>
    <row r="13" spans="1:7" x14ac:dyDescent="0.25">
      <c r="A13">
        <f>IF(Таблица1456[[#This Row],[Выбор +]]="+",A12+1,A12)</f>
        <v>3</v>
      </c>
      <c r="B13" s="11"/>
      <c r="C13" s="12"/>
      <c r="D13" s="13"/>
      <c r="E13" s="14"/>
      <c r="F13" s="15">
        <f>Таблица1456[[#This Row],[Размер. Шт]]*Таблица1456[[#This Row],[Цена за шт]]</f>
        <v>0</v>
      </c>
      <c r="G13" s="23"/>
    </row>
    <row r="14" spans="1:7" x14ac:dyDescent="0.25">
      <c r="A14">
        <f>IF(Таблица1456[[#This Row],[Выбор +]]="+",A13+1,A13)</f>
        <v>3</v>
      </c>
      <c r="B14" s="8"/>
      <c r="C14" s="5"/>
      <c r="D14" s="1"/>
      <c r="E14" s="3"/>
      <c r="F14" s="4">
        <f>Таблица1456[[#This Row],[Размер. Шт]]*Таблица1456[[#This Row],[Цена за шт]]</f>
        <v>0</v>
      </c>
      <c r="G14" s="20"/>
    </row>
    <row r="15" spans="1:7" x14ac:dyDescent="0.25">
      <c r="A15">
        <f>IF(Таблица1456[[#This Row],[Выбор +]]="+",A14+1,A14)</f>
        <v>3</v>
      </c>
      <c r="B15" s="8"/>
      <c r="C15" s="6"/>
      <c r="D15" s="1"/>
      <c r="E15" s="3"/>
      <c r="F15" s="4">
        <f>Таблица1456[[#This Row],[Размер. Шт]]*Таблица1456[[#This Row],[Цена за шт]]</f>
        <v>0</v>
      </c>
      <c r="G15" s="20"/>
    </row>
    <row r="16" spans="1:7" x14ac:dyDescent="0.25">
      <c r="A16">
        <f>IF(Таблица1456[[#This Row],[Выбор +]]="+",A15+1,A15)</f>
        <v>3</v>
      </c>
      <c r="B16" s="8"/>
      <c r="C16" s="5"/>
      <c r="D16" s="1"/>
      <c r="E16" s="3"/>
      <c r="F16" s="4">
        <f>Таблица1456[[#This Row],[Размер. Шт]]*Таблица1456[[#This Row],[Цена за шт]]</f>
        <v>0</v>
      </c>
      <c r="G16" s="20"/>
    </row>
    <row r="17" spans="1:7" x14ac:dyDescent="0.25">
      <c r="A17">
        <f>IF(Таблица1456[[#This Row],[Выбор +]]="+",A16+1,A16)</f>
        <v>3</v>
      </c>
      <c r="B17" s="8"/>
      <c r="C17" s="5"/>
      <c r="D17" s="1"/>
      <c r="E17" s="3"/>
      <c r="F17" s="4">
        <f>Таблица1456[[#This Row],[Размер. Шт]]*Таблица1456[[#This Row],[Цена за шт]]</f>
        <v>0</v>
      </c>
      <c r="G17" s="20"/>
    </row>
    <row r="18" spans="1:7" x14ac:dyDescent="0.25">
      <c r="A18">
        <f>IF(Таблица1456[[#This Row],[Выбор +]]="+",A17+1,A17)</f>
        <v>3</v>
      </c>
      <c r="B18" s="11"/>
      <c r="C18" s="12"/>
      <c r="D18" s="13"/>
      <c r="E18" s="14"/>
      <c r="F18" s="15">
        <f>Таблица1456[[#This Row],[Размер. Шт]]*Таблица1456[[#This Row],[Цена за шт]]</f>
        <v>0</v>
      </c>
      <c r="G18" s="2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F4" sqref="F4:K50"/>
    </sheetView>
  </sheetViews>
  <sheetFormatPr defaultRowHeight="15" x14ac:dyDescent="0.25"/>
  <cols>
    <col min="1" max="1" width="18.28515625" customWidth="1"/>
    <col min="3" max="3" width="18.28515625" customWidth="1"/>
    <col min="5" max="5" width="4.28515625" customWidth="1"/>
    <col min="6" max="6" width="14.28515625" customWidth="1"/>
    <col min="7" max="7" width="20.85546875" customWidth="1"/>
    <col min="10" max="10" width="13.5703125" customWidth="1"/>
    <col min="11" max="11" width="15.7109375" customWidth="1"/>
  </cols>
  <sheetData>
    <row r="1" spans="1:11" ht="15.75" thickBot="1" x14ac:dyDescent="0.3"/>
    <row r="2" spans="1:11" ht="15.75" thickBot="1" x14ac:dyDescent="0.3">
      <c r="E2" s="37" t="s">
        <v>27</v>
      </c>
      <c r="F2" s="38"/>
      <c r="G2" s="38"/>
      <c r="H2" s="38"/>
      <c r="I2" s="38"/>
      <c r="J2" s="38"/>
      <c r="K2" s="39"/>
    </row>
    <row r="3" spans="1:11" ht="15.75" thickBot="1" x14ac:dyDescent="0.3">
      <c r="E3" s="21" t="s">
        <v>24</v>
      </c>
      <c r="F3" s="21" t="s">
        <v>1</v>
      </c>
      <c r="G3" s="21" t="s">
        <v>4</v>
      </c>
      <c r="H3" s="21" t="s">
        <v>5</v>
      </c>
      <c r="I3" s="21" t="s">
        <v>26</v>
      </c>
      <c r="J3" s="21" t="s">
        <v>2</v>
      </c>
      <c r="K3" s="22" t="s">
        <v>25</v>
      </c>
    </row>
    <row r="4" spans="1:11" x14ac:dyDescent="0.25">
      <c r="A4" t="s">
        <v>43</v>
      </c>
      <c r="B4">
        <f>MAX(ДСП!A:A)</f>
        <v>1</v>
      </c>
      <c r="C4" s="40" t="str">
        <f>A4</f>
        <v>ДСП!A:G</v>
      </c>
      <c r="D4">
        <f>IF(C4=C3,D3+1,1)</f>
        <v>1</v>
      </c>
      <c r="E4" s="16">
        <v>1</v>
      </c>
      <c r="F4" s="16" t="str">
        <f ca="1">IFERROR(VLOOKUP($D4,INDIRECT($C4),COLUMN(B1),0),"")</f>
        <v>ДСП кухня</v>
      </c>
      <c r="G4" s="16" t="str">
        <f t="shared" ref="G4:K4" ca="1" si="0">IFERROR(VLOOKUP($D4,INDIRECT($C4),COLUMN(C1),0),"")</f>
        <v>Egger (Австрия)16 мм</v>
      </c>
      <c r="H4" s="16">
        <f t="shared" ca="1" si="0"/>
        <v>0</v>
      </c>
      <c r="I4" s="16">
        <f t="shared" ca="1" si="0"/>
        <v>1700</v>
      </c>
      <c r="J4" s="16">
        <f t="shared" ca="1" si="0"/>
        <v>0</v>
      </c>
      <c r="K4" s="16" t="str">
        <f t="shared" ca="1" si="0"/>
        <v>+</v>
      </c>
    </row>
    <row r="5" spans="1:11" x14ac:dyDescent="0.25">
      <c r="A5" t="s">
        <v>44</v>
      </c>
      <c r="B5">
        <f>MAX(Фасады!A:A)</f>
        <v>1</v>
      </c>
      <c r="C5" t="str">
        <f>IF(VLOOKUP(C4,A$4:B$7,2,0)=COUNTIF(C$4:C4,C4),INDEX(A$4:A$7,MATCH(C4,A$4:A$7,0)+1),C4)</f>
        <v>Фасады!A:G</v>
      </c>
      <c r="D5">
        <f t="shared" ref="D5:D50" si="1">IF(C5=C4,D4+1,1)</f>
        <v>1</v>
      </c>
      <c r="E5" s="2">
        <v>2</v>
      </c>
      <c r="F5" s="16" t="str">
        <f t="shared" ref="F5:F50" ca="1" si="2">IFERROR(VLOOKUP($D5,INDIRECT($C5),COLUMN(B2),0),"")</f>
        <v>Фасад МДФ пленка</v>
      </c>
      <c r="G5" s="16" t="str">
        <f t="shared" ref="G5:G50" ca="1" si="3">IFERROR(VLOOKUP($D5,INDIRECT($C5),COLUMN(C2),0),"")</f>
        <v>Россия</v>
      </c>
      <c r="H5" s="16">
        <f t="shared" ref="H5:H50" ca="1" si="4">IFERROR(VLOOKUP($D5,INDIRECT($C5),COLUMN(D2),0),"")</f>
        <v>5</v>
      </c>
      <c r="I5" s="16">
        <f t="shared" ref="I5:I50" ca="1" si="5">IFERROR(VLOOKUP($D5,INDIRECT($C5),COLUMN(E2),0),"")</f>
        <v>4500</v>
      </c>
      <c r="J5" s="16">
        <f t="shared" ref="J5:J50" ca="1" si="6">IFERROR(VLOOKUP($D5,INDIRECT($C5),COLUMN(F2),0),"")</f>
        <v>22500</v>
      </c>
      <c r="K5" s="16" t="str">
        <f t="shared" ref="K5:K50" ca="1" si="7">IFERROR(VLOOKUP($D5,INDIRECT($C5),COLUMN(G2),0),"")</f>
        <v>+</v>
      </c>
    </row>
    <row r="6" spans="1:11" x14ac:dyDescent="0.25">
      <c r="A6" t="s">
        <v>45</v>
      </c>
      <c r="B6">
        <f>MAX(Столешницы!A:A)</f>
        <v>1</v>
      </c>
      <c r="C6" t="str">
        <f>IF(VLOOKUP(C5,A$4:B$7,2,0)=COUNTIF(C$4:C5,C5),INDEX(A$4:A$7,MATCH(C5,A$4:A$7,0)+1),C5)</f>
        <v>Столешницы!A:G</v>
      </c>
      <c r="D6">
        <f t="shared" si="1"/>
        <v>1</v>
      </c>
      <c r="E6" s="2">
        <v>3</v>
      </c>
      <c r="F6" s="16" t="str">
        <f t="shared" ca="1" si="2"/>
        <v>Столешница</v>
      </c>
      <c r="G6" s="16" t="str">
        <f t="shared" ca="1" si="3"/>
        <v>Россия 38 мм</v>
      </c>
      <c r="H6" s="16">
        <f t="shared" ca="1" si="4"/>
        <v>1</v>
      </c>
      <c r="I6" s="16">
        <f t="shared" ca="1" si="5"/>
        <v>4500</v>
      </c>
      <c r="J6" s="16">
        <f t="shared" ca="1" si="6"/>
        <v>4500</v>
      </c>
      <c r="K6" s="16" t="str">
        <f t="shared" ca="1" si="7"/>
        <v>+</v>
      </c>
    </row>
    <row r="7" spans="1:11" x14ac:dyDescent="0.25">
      <c r="A7" t="s">
        <v>46</v>
      </c>
      <c r="B7">
        <f>MAX(Фурнитура!A:A)</f>
        <v>3</v>
      </c>
      <c r="C7" t="str">
        <f>IF(VLOOKUP(C6,A$4:B$7,2,0)=COUNTIF(C$4:C6,C6),INDEX(A$4:A$7,MATCH(C6,A$4:A$7,0)+1),C6)</f>
        <v>Фурнитура!A:G</v>
      </c>
      <c r="D7">
        <f t="shared" si="1"/>
        <v>1</v>
      </c>
      <c r="E7" s="2">
        <v>4</v>
      </c>
      <c r="F7" s="16" t="str">
        <f t="shared" ca="1" si="2"/>
        <v>ручка</v>
      </c>
      <c r="G7" s="16" t="str">
        <f t="shared" ca="1" si="3"/>
        <v>Россия 96 мм</v>
      </c>
      <c r="H7" s="16">
        <f t="shared" ca="1" si="4"/>
        <v>1</v>
      </c>
      <c r="I7" s="16">
        <f t="shared" ca="1" si="5"/>
        <v>100</v>
      </c>
      <c r="J7" s="16">
        <f t="shared" ca="1" si="6"/>
        <v>100</v>
      </c>
      <c r="K7" s="16" t="str">
        <f t="shared" ca="1" si="7"/>
        <v>+</v>
      </c>
    </row>
    <row r="8" spans="1:11" x14ac:dyDescent="0.25">
      <c r="C8" t="str">
        <f>IF(VLOOKUP(C7,A$4:B$7,2,0)=COUNTIF(C$4:C7,C7),INDEX(A$4:A$7,MATCH(C7,A$4:A$7,0)+1),C7)</f>
        <v>Фурнитура!A:G</v>
      </c>
      <c r="D8">
        <f t="shared" si="1"/>
        <v>2</v>
      </c>
      <c r="E8" s="2">
        <v>5</v>
      </c>
      <c r="F8" s="16" t="str">
        <f t="shared" ca="1" si="2"/>
        <v>петля</v>
      </c>
      <c r="G8" s="16" t="str">
        <f t="shared" ca="1" si="3"/>
        <v>Италия 90 гр</v>
      </c>
      <c r="H8" s="16">
        <f t="shared" ca="1" si="4"/>
        <v>1</v>
      </c>
      <c r="I8" s="16">
        <f t="shared" ca="1" si="5"/>
        <v>200</v>
      </c>
      <c r="J8" s="16">
        <f t="shared" ca="1" si="6"/>
        <v>200</v>
      </c>
      <c r="K8" s="16" t="str">
        <f t="shared" ca="1" si="7"/>
        <v>+</v>
      </c>
    </row>
    <row r="9" spans="1:11" x14ac:dyDescent="0.25">
      <c r="C9" t="str">
        <f>IF(VLOOKUP(C8,A$4:B$7,2,0)=COUNTIF(C$4:C8,C8),INDEX(A$4:A$7,MATCH(C8,A$4:A$7,0)+1),C8)</f>
        <v>Фурнитура!A:G</v>
      </c>
      <c r="D9">
        <f t="shared" si="1"/>
        <v>3</v>
      </c>
      <c r="E9" s="2">
        <v>6</v>
      </c>
      <c r="F9" s="16" t="str">
        <f t="shared" ca="1" si="2"/>
        <v>корзинка</v>
      </c>
      <c r="G9" s="16" t="str">
        <f t="shared" ca="1" si="3"/>
        <v>Италия 300 мм</v>
      </c>
      <c r="H9" s="16">
        <f t="shared" ca="1" si="4"/>
        <v>1</v>
      </c>
      <c r="I9" s="16">
        <f t="shared" ca="1" si="5"/>
        <v>2000</v>
      </c>
      <c r="J9" s="16">
        <f t="shared" ca="1" si="6"/>
        <v>2000</v>
      </c>
      <c r="K9" s="16" t="str">
        <f t="shared" ca="1" si="7"/>
        <v>+</v>
      </c>
    </row>
    <row r="10" spans="1:11" x14ac:dyDescent="0.25">
      <c r="C10" t="e">
        <f>IF(VLOOKUP(C9,A$4:B$7,2,0)=COUNTIF(C$4:C9,C9),INDEX(A$4:A$7,MATCH(C9,A$4:A$7,0)+1),C9)</f>
        <v>#REF!</v>
      </c>
      <c r="D10" t="e">
        <f t="shared" si="1"/>
        <v>#REF!</v>
      </c>
      <c r="E10" s="2">
        <v>7</v>
      </c>
      <c r="F10" s="16" t="str">
        <f t="shared" ca="1" si="2"/>
        <v/>
      </c>
      <c r="G10" s="16" t="str">
        <f t="shared" ca="1" si="3"/>
        <v/>
      </c>
      <c r="H10" s="16" t="str">
        <f t="shared" ca="1" si="4"/>
        <v/>
      </c>
      <c r="I10" s="16" t="str">
        <f t="shared" ca="1" si="5"/>
        <v/>
      </c>
      <c r="J10" s="16" t="str">
        <f t="shared" ca="1" si="6"/>
        <v/>
      </c>
      <c r="K10" s="16" t="str">
        <f t="shared" ca="1" si="7"/>
        <v/>
      </c>
    </row>
    <row r="11" spans="1:11" x14ac:dyDescent="0.25">
      <c r="C11" t="e">
        <f>IF(VLOOKUP(C10,A$4:B$7,2,0)=COUNTIF(C$4:C10,C10),INDEX(A$4:A$7,MATCH(C10,A$4:A$7,0)+1),C10)</f>
        <v>#REF!</v>
      </c>
      <c r="D11" t="e">
        <f t="shared" si="1"/>
        <v>#REF!</v>
      </c>
      <c r="E11" s="2">
        <v>8</v>
      </c>
      <c r="F11" s="16" t="str">
        <f t="shared" ca="1" si="2"/>
        <v/>
      </c>
      <c r="G11" s="16" t="str">
        <f t="shared" ca="1" si="3"/>
        <v/>
      </c>
      <c r="H11" s="16" t="str">
        <f t="shared" ca="1" si="4"/>
        <v/>
      </c>
      <c r="I11" s="16" t="str">
        <f t="shared" ca="1" si="5"/>
        <v/>
      </c>
      <c r="J11" s="16" t="str">
        <f t="shared" ca="1" si="6"/>
        <v/>
      </c>
      <c r="K11" s="16" t="str">
        <f t="shared" ca="1" si="7"/>
        <v/>
      </c>
    </row>
    <row r="12" spans="1:11" x14ac:dyDescent="0.25">
      <c r="C12" t="e">
        <f>IF(VLOOKUP(C11,A$4:B$7,2,0)=COUNTIF(C$4:C11,C11),INDEX(A$4:A$7,MATCH(C11,A$4:A$7,0)+1),C11)</f>
        <v>#REF!</v>
      </c>
      <c r="D12" t="e">
        <f t="shared" si="1"/>
        <v>#REF!</v>
      </c>
      <c r="E12" s="2">
        <v>9</v>
      </c>
      <c r="F12" s="16" t="str">
        <f t="shared" ca="1" si="2"/>
        <v/>
      </c>
      <c r="G12" s="16" t="str">
        <f t="shared" ca="1" si="3"/>
        <v/>
      </c>
      <c r="H12" s="16" t="str">
        <f t="shared" ca="1" si="4"/>
        <v/>
      </c>
      <c r="I12" s="16" t="str">
        <f t="shared" ca="1" si="5"/>
        <v/>
      </c>
      <c r="J12" s="16" t="str">
        <f t="shared" ca="1" si="6"/>
        <v/>
      </c>
      <c r="K12" s="16" t="str">
        <f t="shared" ca="1" si="7"/>
        <v/>
      </c>
    </row>
    <row r="13" spans="1:11" x14ac:dyDescent="0.25">
      <c r="C13" t="e">
        <f>IF(VLOOKUP(C12,A$4:B$7,2,0)=COUNTIF(C$4:C12,C12),INDEX(A$4:A$7,MATCH(C12,A$4:A$7,0)+1),C12)</f>
        <v>#REF!</v>
      </c>
      <c r="D13" t="e">
        <f t="shared" si="1"/>
        <v>#REF!</v>
      </c>
      <c r="E13" s="2">
        <v>10</v>
      </c>
      <c r="F13" s="16" t="str">
        <f t="shared" ca="1" si="2"/>
        <v/>
      </c>
      <c r="G13" s="16" t="str">
        <f t="shared" ca="1" si="3"/>
        <v/>
      </c>
      <c r="H13" s="16" t="str">
        <f t="shared" ca="1" si="4"/>
        <v/>
      </c>
      <c r="I13" s="16" t="str">
        <f t="shared" ca="1" si="5"/>
        <v/>
      </c>
      <c r="J13" s="16" t="str">
        <f t="shared" ca="1" si="6"/>
        <v/>
      </c>
      <c r="K13" s="16" t="str">
        <f t="shared" ca="1" si="7"/>
        <v/>
      </c>
    </row>
    <row r="14" spans="1:11" x14ac:dyDescent="0.25">
      <c r="C14" t="e">
        <f>IF(VLOOKUP(C13,A$4:B$7,2,0)=COUNTIF(C$4:C13,C13),INDEX(A$4:A$7,MATCH(C13,A$4:A$7,0)+1),C13)</f>
        <v>#REF!</v>
      </c>
      <c r="D14" t="e">
        <f t="shared" si="1"/>
        <v>#REF!</v>
      </c>
      <c r="E14" s="2">
        <v>11</v>
      </c>
      <c r="F14" s="16" t="str">
        <f t="shared" ca="1" si="2"/>
        <v/>
      </c>
      <c r="G14" s="16" t="str">
        <f t="shared" ca="1" si="3"/>
        <v/>
      </c>
      <c r="H14" s="16" t="str">
        <f t="shared" ca="1" si="4"/>
        <v/>
      </c>
      <c r="I14" s="16" t="str">
        <f t="shared" ca="1" si="5"/>
        <v/>
      </c>
      <c r="J14" s="16" t="str">
        <f t="shared" ca="1" si="6"/>
        <v/>
      </c>
      <c r="K14" s="16" t="str">
        <f t="shared" ca="1" si="7"/>
        <v/>
      </c>
    </row>
    <row r="15" spans="1:11" x14ac:dyDescent="0.25">
      <c r="C15" t="e">
        <f>IF(VLOOKUP(C14,A$4:B$7,2,0)=COUNTIF(C$4:C14,C14),INDEX(A$4:A$7,MATCH(C14,A$4:A$7,0)+1),C14)</f>
        <v>#REF!</v>
      </c>
      <c r="D15" t="e">
        <f t="shared" si="1"/>
        <v>#REF!</v>
      </c>
      <c r="E15" s="2">
        <v>12</v>
      </c>
      <c r="F15" s="16" t="str">
        <f t="shared" ca="1" si="2"/>
        <v/>
      </c>
      <c r="G15" s="16" t="str">
        <f t="shared" ca="1" si="3"/>
        <v/>
      </c>
      <c r="H15" s="16" t="str">
        <f t="shared" ca="1" si="4"/>
        <v/>
      </c>
      <c r="I15" s="16" t="str">
        <f t="shared" ca="1" si="5"/>
        <v/>
      </c>
      <c r="J15" s="16" t="str">
        <f t="shared" ca="1" si="6"/>
        <v/>
      </c>
      <c r="K15" s="16" t="str">
        <f t="shared" ca="1" si="7"/>
        <v/>
      </c>
    </row>
    <row r="16" spans="1:11" x14ac:dyDescent="0.25">
      <c r="C16" t="e">
        <f>IF(VLOOKUP(C15,A$4:B$7,2,0)=COUNTIF(C$4:C15,C15),INDEX(A$4:A$7,MATCH(C15,A$4:A$7,0)+1),C15)</f>
        <v>#REF!</v>
      </c>
      <c r="D16" t="e">
        <f t="shared" si="1"/>
        <v>#REF!</v>
      </c>
      <c r="E16" s="2">
        <v>13</v>
      </c>
      <c r="F16" s="16" t="str">
        <f t="shared" ca="1" si="2"/>
        <v/>
      </c>
      <c r="G16" s="16" t="str">
        <f t="shared" ca="1" si="3"/>
        <v/>
      </c>
      <c r="H16" s="16" t="str">
        <f t="shared" ca="1" si="4"/>
        <v/>
      </c>
      <c r="I16" s="16" t="str">
        <f t="shared" ca="1" si="5"/>
        <v/>
      </c>
      <c r="J16" s="16" t="str">
        <f t="shared" ca="1" si="6"/>
        <v/>
      </c>
      <c r="K16" s="16" t="str">
        <f t="shared" ca="1" si="7"/>
        <v/>
      </c>
    </row>
    <row r="17" spans="3:11" x14ac:dyDescent="0.25">
      <c r="C17" t="e">
        <f>IF(VLOOKUP(C16,A$4:B$7,2,0)=COUNTIF(C$4:C16,C16),INDEX(A$4:A$7,MATCH(C16,A$4:A$7,0)+1),C16)</f>
        <v>#REF!</v>
      </c>
      <c r="D17" t="e">
        <f t="shared" si="1"/>
        <v>#REF!</v>
      </c>
      <c r="E17" s="2">
        <v>14</v>
      </c>
      <c r="F17" s="16" t="str">
        <f t="shared" ca="1" si="2"/>
        <v/>
      </c>
      <c r="G17" s="16" t="str">
        <f t="shared" ca="1" si="3"/>
        <v/>
      </c>
      <c r="H17" s="16" t="str">
        <f t="shared" ca="1" si="4"/>
        <v/>
      </c>
      <c r="I17" s="16" t="str">
        <f t="shared" ca="1" si="5"/>
        <v/>
      </c>
      <c r="J17" s="16" t="str">
        <f t="shared" ca="1" si="6"/>
        <v/>
      </c>
      <c r="K17" s="16" t="str">
        <f t="shared" ca="1" si="7"/>
        <v/>
      </c>
    </row>
    <row r="18" spans="3:11" x14ac:dyDescent="0.25">
      <c r="C18" t="e">
        <f>IF(VLOOKUP(C17,A$4:B$7,2,0)=COUNTIF(C$4:C17,C17),INDEX(A$4:A$7,MATCH(C17,A$4:A$7,0)+1),C17)</f>
        <v>#REF!</v>
      </c>
      <c r="D18" t="e">
        <f t="shared" si="1"/>
        <v>#REF!</v>
      </c>
      <c r="E18" s="2">
        <v>15</v>
      </c>
      <c r="F18" s="16" t="str">
        <f t="shared" ca="1" si="2"/>
        <v/>
      </c>
      <c r="G18" s="16" t="str">
        <f t="shared" ca="1" si="3"/>
        <v/>
      </c>
      <c r="H18" s="16" t="str">
        <f t="shared" ca="1" si="4"/>
        <v/>
      </c>
      <c r="I18" s="16" t="str">
        <f t="shared" ca="1" si="5"/>
        <v/>
      </c>
      <c r="J18" s="16" t="str">
        <f t="shared" ca="1" si="6"/>
        <v/>
      </c>
      <c r="K18" s="16" t="str">
        <f t="shared" ca="1" si="7"/>
        <v/>
      </c>
    </row>
    <row r="19" spans="3:11" x14ac:dyDescent="0.25">
      <c r="C19" t="e">
        <f>IF(VLOOKUP(C18,A$4:B$7,2,0)=COUNTIF(C$4:C18,C18),INDEX(A$4:A$7,MATCH(C18,A$4:A$7,0)+1),C18)</f>
        <v>#REF!</v>
      </c>
      <c r="D19" t="e">
        <f t="shared" si="1"/>
        <v>#REF!</v>
      </c>
      <c r="E19" s="2">
        <v>16</v>
      </c>
      <c r="F19" s="16" t="str">
        <f t="shared" ca="1" si="2"/>
        <v/>
      </c>
      <c r="G19" s="16" t="str">
        <f t="shared" ca="1" si="3"/>
        <v/>
      </c>
      <c r="H19" s="16" t="str">
        <f t="shared" ca="1" si="4"/>
        <v/>
      </c>
      <c r="I19" s="16" t="str">
        <f t="shared" ca="1" si="5"/>
        <v/>
      </c>
      <c r="J19" s="16" t="str">
        <f t="shared" ca="1" si="6"/>
        <v/>
      </c>
      <c r="K19" s="16" t="str">
        <f t="shared" ca="1" si="7"/>
        <v/>
      </c>
    </row>
    <row r="20" spans="3:11" x14ac:dyDescent="0.25">
      <c r="C20" t="e">
        <f>IF(VLOOKUP(C19,A$4:B$7,2,0)=COUNTIF(C$4:C19,C19),INDEX(A$4:A$7,MATCH(C19,A$4:A$7,0)+1),C19)</f>
        <v>#REF!</v>
      </c>
      <c r="D20" t="e">
        <f t="shared" si="1"/>
        <v>#REF!</v>
      </c>
      <c r="E20" s="2">
        <v>17</v>
      </c>
      <c r="F20" s="16" t="str">
        <f t="shared" ca="1" si="2"/>
        <v/>
      </c>
      <c r="G20" s="16" t="str">
        <f t="shared" ca="1" si="3"/>
        <v/>
      </c>
      <c r="H20" s="16" t="str">
        <f t="shared" ca="1" si="4"/>
        <v/>
      </c>
      <c r="I20" s="16" t="str">
        <f t="shared" ca="1" si="5"/>
        <v/>
      </c>
      <c r="J20" s="16" t="str">
        <f t="shared" ca="1" si="6"/>
        <v/>
      </c>
      <c r="K20" s="16" t="str">
        <f t="shared" ca="1" si="7"/>
        <v/>
      </c>
    </row>
    <row r="21" spans="3:11" x14ac:dyDescent="0.25">
      <c r="C21" t="e">
        <f>IF(VLOOKUP(C20,A$4:B$7,2,0)=COUNTIF(C$4:C20,C20),INDEX(A$4:A$7,MATCH(C20,A$4:A$7,0)+1),C20)</f>
        <v>#REF!</v>
      </c>
      <c r="D21" t="e">
        <f t="shared" si="1"/>
        <v>#REF!</v>
      </c>
      <c r="E21" s="2">
        <v>18</v>
      </c>
      <c r="F21" s="16" t="str">
        <f t="shared" ca="1" si="2"/>
        <v/>
      </c>
      <c r="G21" s="16" t="str">
        <f t="shared" ca="1" si="3"/>
        <v/>
      </c>
      <c r="H21" s="16" t="str">
        <f t="shared" ca="1" si="4"/>
        <v/>
      </c>
      <c r="I21" s="16" t="str">
        <f t="shared" ca="1" si="5"/>
        <v/>
      </c>
      <c r="J21" s="16" t="str">
        <f t="shared" ca="1" si="6"/>
        <v/>
      </c>
      <c r="K21" s="16" t="str">
        <f t="shared" ca="1" si="7"/>
        <v/>
      </c>
    </row>
    <row r="22" spans="3:11" x14ac:dyDescent="0.25">
      <c r="C22" t="e">
        <f>IF(VLOOKUP(C21,A$4:B$7,2,0)=COUNTIF(C$4:C21,C21),INDEX(A$4:A$7,MATCH(C21,A$4:A$7,0)+1),C21)</f>
        <v>#REF!</v>
      </c>
      <c r="D22" t="e">
        <f t="shared" si="1"/>
        <v>#REF!</v>
      </c>
      <c r="E22" s="2">
        <v>19</v>
      </c>
      <c r="F22" s="16" t="str">
        <f t="shared" ca="1" si="2"/>
        <v/>
      </c>
      <c r="G22" s="16" t="str">
        <f t="shared" ca="1" si="3"/>
        <v/>
      </c>
      <c r="H22" s="16" t="str">
        <f t="shared" ca="1" si="4"/>
        <v/>
      </c>
      <c r="I22" s="16" t="str">
        <f t="shared" ca="1" si="5"/>
        <v/>
      </c>
      <c r="J22" s="16" t="str">
        <f t="shared" ca="1" si="6"/>
        <v/>
      </c>
      <c r="K22" s="16" t="str">
        <f t="shared" ca="1" si="7"/>
        <v/>
      </c>
    </row>
    <row r="23" spans="3:11" x14ac:dyDescent="0.25">
      <c r="C23" t="e">
        <f>IF(VLOOKUP(C22,A$4:B$7,2,0)=COUNTIF(C$4:C22,C22),INDEX(A$4:A$7,MATCH(C22,A$4:A$7,0)+1),C22)</f>
        <v>#REF!</v>
      </c>
      <c r="D23" t="e">
        <f t="shared" si="1"/>
        <v>#REF!</v>
      </c>
      <c r="E23" s="2">
        <v>20</v>
      </c>
      <c r="F23" s="16" t="str">
        <f t="shared" ca="1" si="2"/>
        <v/>
      </c>
      <c r="G23" s="16" t="str">
        <f t="shared" ca="1" si="3"/>
        <v/>
      </c>
      <c r="H23" s="16" t="str">
        <f t="shared" ca="1" si="4"/>
        <v/>
      </c>
      <c r="I23" s="16" t="str">
        <f t="shared" ca="1" si="5"/>
        <v/>
      </c>
      <c r="J23" s="16" t="str">
        <f t="shared" ca="1" si="6"/>
        <v/>
      </c>
      <c r="K23" s="16" t="str">
        <f t="shared" ca="1" si="7"/>
        <v/>
      </c>
    </row>
    <row r="24" spans="3:11" x14ac:dyDescent="0.25">
      <c r="C24" t="e">
        <f>IF(VLOOKUP(C23,A$4:B$7,2,0)=COUNTIF(C$4:C23,C23),INDEX(A$4:A$7,MATCH(C23,A$4:A$7,0)+1),C23)</f>
        <v>#REF!</v>
      </c>
      <c r="D24" t="e">
        <f t="shared" si="1"/>
        <v>#REF!</v>
      </c>
      <c r="E24" s="2">
        <v>21</v>
      </c>
      <c r="F24" s="16" t="str">
        <f t="shared" ca="1" si="2"/>
        <v/>
      </c>
      <c r="G24" s="16" t="str">
        <f t="shared" ca="1" si="3"/>
        <v/>
      </c>
      <c r="H24" s="16" t="str">
        <f t="shared" ca="1" si="4"/>
        <v/>
      </c>
      <c r="I24" s="16" t="str">
        <f t="shared" ca="1" si="5"/>
        <v/>
      </c>
      <c r="J24" s="16" t="str">
        <f t="shared" ca="1" si="6"/>
        <v/>
      </c>
      <c r="K24" s="16" t="str">
        <f t="shared" ca="1" si="7"/>
        <v/>
      </c>
    </row>
    <row r="25" spans="3:11" x14ac:dyDescent="0.25">
      <c r="C25" t="e">
        <f>IF(VLOOKUP(C24,A$4:B$7,2,0)=COUNTIF(C$4:C24,C24),INDEX(A$4:A$7,MATCH(C24,A$4:A$7,0)+1),C24)</f>
        <v>#REF!</v>
      </c>
      <c r="D25" t="e">
        <f t="shared" si="1"/>
        <v>#REF!</v>
      </c>
      <c r="E25" s="2">
        <v>22</v>
      </c>
      <c r="F25" s="16" t="str">
        <f t="shared" ca="1" si="2"/>
        <v/>
      </c>
      <c r="G25" s="16" t="str">
        <f t="shared" ca="1" si="3"/>
        <v/>
      </c>
      <c r="H25" s="16" t="str">
        <f t="shared" ca="1" si="4"/>
        <v/>
      </c>
      <c r="I25" s="16" t="str">
        <f t="shared" ca="1" si="5"/>
        <v/>
      </c>
      <c r="J25" s="16" t="str">
        <f t="shared" ca="1" si="6"/>
        <v/>
      </c>
      <c r="K25" s="16" t="str">
        <f t="shared" ca="1" si="7"/>
        <v/>
      </c>
    </row>
    <row r="26" spans="3:11" x14ac:dyDescent="0.25">
      <c r="C26" t="e">
        <f>IF(VLOOKUP(C25,A$4:B$7,2,0)=COUNTIF(C$4:C25,C25),INDEX(A$4:A$7,MATCH(C25,A$4:A$7,0)+1),C25)</f>
        <v>#REF!</v>
      </c>
      <c r="D26" t="e">
        <f t="shared" si="1"/>
        <v>#REF!</v>
      </c>
      <c r="E26" s="2">
        <v>23</v>
      </c>
      <c r="F26" s="16" t="str">
        <f t="shared" ca="1" si="2"/>
        <v/>
      </c>
      <c r="G26" s="16" t="str">
        <f t="shared" ca="1" si="3"/>
        <v/>
      </c>
      <c r="H26" s="16" t="str">
        <f t="shared" ca="1" si="4"/>
        <v/>
      </c>
      <c r="I26" s="16" t="str">
        <f t="shared" ca="1" si="5"/>
        <v/>
      </c>
      <c r="J26" s="16" t="str">
        <f t="shared" ca="1" si="6"/>
        <v/>
      </c>
      <c r="K26" s="16" t="str">
        <f t="shared" ca="1" si="7"/>
        <v/>
      </c>
    </row>
    <row r="27" spans="3:11" x14ac:dyDescent="0.25">
      <c r="C27" t="e">
        <f>IF(VLOOKUP(C26,A$4:B$7,2,0)=COUNTIF(C$4:C26,C26),INDEX(A$4:A$7,MATCH(C26,A$4:A$7,0)+1),C26)</f>
        <v>#REF!</v>
      </c>
      <c r="D27" t="e">
        <f t="shared" si="1"/>
        <v>#REF!</v>
      </c>
      <c r="E27" s="2">
        <v>24</v>
      </c>
      <c r="F27" s="16" t="str">
        <f t="shared" ca="1" si="2"/>
        <v/>
      </c>
      <c r="G27" s="16" t="str">
        <f t="shared" ca="1" si="3"/>
        <v/>
      </c>
      <c r="H27" s="16" t="str">
        <f t="shared" ca="1" si="4"/>
        <v/>
      </c>
      <c r="I27" s="16" t="str">
        <f t="shared" ca="1" si="5"/>
        <v/>
      </c>
      <c r="J27" s="16" t="str">
        <f t="shared" ca="1" si="6"/>
        <v/>
      </c>
      <c r="K27" s="16" t="str">
        <f t="shared" ca="1" si="7"/>
        <v/>
      </c>
    </row>
    <row r="28" spans="3:11" x14ac:dyDescent="0.25">
      <c r="C28" t="e">
        <f>IF(VLOOKUP(C27,A$4:B$7,2,0)=COUNTIF(C$4:C27,C27),INDEX(A$4:A$7,MATCH(C27,A$4:A$7,0)+1),C27)</f>
        <v>#REF!</v>
      </c>
      <c r="D28" t="e">
        <f t="shared" si="1"/>
        <v>#REF!</v>
      </c>
      <c r="E28" s="2">
        <v>25</v>
      </c>
      <c r="F28" s="16" t="str">
        <f t="shared" ca="1" si="2"/>
        <v/>
      </c>
      <c r="G28" s="16" t="str">
        <f t="shared" ca="1" si="3"/>
        <v/>
      </c>
      <c r="H28" s="16" t="str">
        <f t="shared" ca="1" si="4"/>
        <v/>
      </c>
      <c r="I28" s="16" t="str">
        <f t="shared" ca="1" si="5"/>
        <v/>
      </c>
      <c r="J28" s="16" t="str">
        <f t="shared" ca="1" si="6"/>
        <v/>
      </c>
      <c r="K28" s="16" t="str">
        <f t="shared" ca="1" si="7"/>
        <v/>
      </c>
    </row>
    <row r="29" spans="3:11" x14ac:dyDescent="0.25">
      <c r="C29" t="e">
        <f>IF(VLOOKUP(C28,A$4:B$7,2,0)=COUNTIF(C$4:C28,C28),INDEX(A$4:A$7,MATCH(C28,A$4:A$7,0)+1),C28)</f>
        <v>#REF!</v>
      </c>
      <c r="D29" t="e">
        <f t="shared" si="1"/>
        <v>#REF!</v>
      </c>
      <c r="E29" s="2">
        <v>26</v>
      </c>
      <c r="F29" s="16" t="str">
        <f t="shared" ca="1" si="2"/>
        <v/>
      </c>
      <c r="G29" s="16" t="str">
        <f t="shared" ca="1" si="3"/>
        <v/>
      </c>
      <c r="H29" s="16" t="str">
        <f t="shared" ca="1" si="4"/>
        <v/>
      </c>
      <c r="I29" s="16" t="str">
        <f t="shared" ca="1" si="5"/>
        <v/>
      </c>
      <c r="J29" s="16" t="str">
        <f t="shared" ca="1" si="6"/>
        <v/>
      </c>
      <c r="K29" s="16" t="str">
        <f t="shared" ca="1" si="7"/>
        <v/>
      </c>
    </row>
    <row r="30" spans="3:11" x14ac:dyDescent="0.25">
      <c r="C30" t="e">
        <f>IF(VLOOKUP(C29,A$4:B$7,2,0)=COUNTIF(C$4:C29,C29),INDEX(A$4:A$7,MATCH(C29,A$4:A$7,0)+1),C29)</f>
        <v>#REF!</v>
      </c>
      <c r="D30" t="e">
        <f t="shared" si="1"/>
        <v>#REF!</v>
      </c>
      <c r="E30" s="2">
        <v>27</v>
      </c>
      <c r="F30" s="16" t="str">
        <f t="shared" ca="1" si="2"/>
        <v/>
      </c>
      <c r="G30" s="16" t="str">
        <f t="shared" ca="1" si="3"/>
        <v/>
      </c>
      <c r="H30" s="16" t="str">
        <f t="shared" ca="1" si="4"/>
        <v/>
      </c>
      <c r="I30" s="16" t="str">
        <f t="shared" ca="1" si="5"/>
        <v/>
      </c>
      <c r="J30" s="16" t="str">
        <f t="shared" ca="1" si="6"/>
        <v/>
      </c>
      <c r="K30" s="16" t="str">
        <f t="shared" ca="1" si="7"/>
        <v/>
      </c>
    </row>
    <row r="31" spans="3:11" x14ac:dyDescent="0.25">
      <c r="C31" t="e">
        <f>IF(VLOOKUP(C30,A$4:B$7,2,0)=COUNTIF(C$4:C30,C30),INDEX(A$4:A$7,MATCH(C30,A$4:A$7,0)+1),C30)</f>
        <v>#REF!</v>
      </c>
      <c r="D31" t="e">
        <f t="shared" si="1"/>
        <v>#REF!</v>
      </c>
      <c r="E31" s="2">
        <v>28</v>
      </c>
      <c r="F31" s="16" t="str">
        <f t="shared" ca="1" si="2"/>
        <v/>
      </c>
      <c r="G31" s="16" t="str">
        <f t="shared" ca="1" si="3"/>
        <v/>
      </c>
      <c r="H31" s="16" t="str">
        <f t="shared" ca="1" si="4"/>
        <v/>
      </c>
      <c r="I31" s="16" t="str">
        <f t="shared" ca="1" si="5"/>
        <v/>
      </c>
      <c r="J31" s="16" t="str">
        <f t="shared" ca="1" si="6"/>
        <v/>
      </c>
      <c r="K31" s="16" t="str">
        <f t="shared" ca="1" si="7"/>
        <v/>
      </c>
    </row>
    <row r="32" spans="3:11" x14ac:dyDescent="0.25">
      <c r="C32" t="e">
        <f>IF(VLOOKUP(C31,A$4:B$7,2,0)=COUNTIF(C$4:C31,C31),INDEX(A$4:A$7,MATCH(C31,A$4:A$7,0)+1),C31)</f>
        <v>#REF!</v>
      </c>
      <c r="D32" t="e">
        <f t="shared" si="1"/>
        <v>#REF!</v>
      </c>
      <c r="E32" s="2">
        <v>29</v>
      </c>
      <c r="F32" s="16" t="str">
        <f t="shared" ca="1" si="2"/>
        <v/>
      </c>
      <c r="G32" s="16" t="str">
        <f t="shared" ca="1" si="3"/>
        <v/>
      </c>
      <c r="H32" s="16" t="str">
        <f t="shared" ca="1" si="4"/>
        <v/>
      </c>
      <c r="I32" s="16" t="str">
        <f t="shared" ca="1" si="5"/>
        <v/>
      </c>
      <c r="J32" s="16" t="str">
        <f t="shared" ca="1" si="6"/>
        <v/>
      </c>
      <c r="K32" s="16" t="str">
        <f t="shared" ca="1" si="7"/>
        <v/>
      </c>
    </row>
    <row r="33" spans="3:11" x14ac:dyDescent="0.25">
      <c r="C33" t="e">
        <f>IF(VLOOKUP(C32,A$4:B$7,2,0)=COUNTIF(C$4:C32,C32),INDEX(A$4:A$7,MATCH(C32,A$4:A$7,0)+1),C32)</f>
        <v>#REF!</v>
      </c>
      <c r="D33" t="e">
        <f t="shared" si="1"/>
        <v>#REF!</v>
      </c>
      <c r="E33" s="2">
        <v>30</v>
      </c>
      <c r="F33" s="16" t="str">
        <f t="shared" ca="1" si="2"/>
        <v/>
      </c>
      <c r="G33" s="16" t="str">
        <f t="shared" ca="1" si="3"/>
        <v/>
      </c>
      <c r="H33" s="16" t="str">
        <f t="shared" ca="1" si="4"/>
        <v/>
      </c>
      <c r="I33" s="16" t="str">
        <f t="shared" ca="1" si="5"/>
        <v/>
      </c>
      <c r="J33" s="16" t="str">
        <f t="shared" ca="1" si="6"/>
        <v/>
      </c>
      <c r="K33" s="16" t="str">
        <f t="shared" ca="1" si="7"/>
        <v/>
      </c>
    </row>
    <row r="34" spans="3:11" x14ac:dyDescent="0.25">
      <c r="C34" t="e">
        <f>IF(VLOOKUP(C33,A$4:B$7,2,0)=COUNTIF(C$4:C33,C33),INDEX(A$4:A$7,MATCH(C33,A$4:A$7,0)+1),C33)</f>
        <v>#REF!</v>
      </c>
      <c r="D34" t="e">
        <f t="shared" si="1"/>
        <v>#REF!</v>
      </c>
      <c r="E34" s="2">
        <v>31</v>
      </c>
      <c r="F34" s="16" t="str">
        <f t="shared" ca="1" si="2"/>
        <v/>
      </c>
      <c r="G34" s="16" t="str">
        <f t="shared" ca="1" si="3"/>
        <v/>
      </c>
      <c r="H34" s="16" t="str">
        <f t="shared" ca="1" si="4"/>
        <v/>
      </c>
      <c r="I34" s="16" t="str">
        <f t="shared" ca="1" si="5"/>
        <v/>
      </c>
      <c r="J34" s="16" t="str">
        <f t="shared" ca="1" si="6"/>
        <v/>
      </c>
      <c r="K34" s="16" t="str">
        <f t="shared" ca="1" si="7"/>
        <v/>
      </c>
    </row>
    <row r="35" spans="3:11" x14ac:dyDescent="0.25">
      <c r="C35" t="e">
        <f>IF(VLOOKUP(C34,A$4:B$7,2,0)=COUNTIF(C$4:C34,C34),INDEX(A$4:A$7,MATCH(C34,A$4:A$7,0)+1),C34)</f>
        <v>#REF!</v>
      </c>
      <c r="D35" t="e">
        <f t="shared" si="1"/>
        <v>#REF!</v>
      </c>
      <c r="E35" s="2">
        <v>32</v>
      </c>
      <c r="F35" s="16" t="str">
        <f t="shared" ca="1" si="2"/>
        <v/>
      </c>
      <c r="G35" s="16" t="str">
        <f t="shared" ca="1" si="3"/>
        <v/>
      </c>
      <c r="H35" s="16" t="str">
        <f t="shared" ca="1" si="4"/>
        <v/>
      </c>
      <c r="I35" s="16" t="str">
        <f t="shared" ca="1" si="5"/>
        <v/>
      </c>
      <c r="J35" s="16" t="str">
        <f t="shared" ca="1" si="6"/>
        <v/>
      </c>
      <c r="K35" s="16" t="str">
        <f t="shared" ca="1" si="7"/>
        <v/>
      </c>
    </row>
    <row r="36" spans="3:11" x14ac:dyDescent="0.25">
      <c r="C36" t="e">
        <f>IF(VLOOKUP(C35,A$4:B$7,2,0)=COUNTIF(C$4:C35,C35),INDEX(A$4:A$7,MATCH(C35,A$4:A$7,0)+1),C35)</f>
        <v>#REF!</v>
      </c>
      <c r="D36" t="e">
        <f t="shared" si="1"/>
        <v>#REF!</v>
      </c>
      <c r="E36" s="2">
        <v>33</v>
      </c>
      <c r="F36" s="16" t="str">
        <f t="shared" ca="1" si="2"/>
        <v/>
      </c>
      <c r="G36" s="16" t="str">
        <f t="shared" ca="1" si="3"/>
        <v/>
      </c>
      <c r="H36" s="16" t="str">
        <f t="shared" ca="1" si="4"/>
        <v/>
      </c>
      <c r="I36" s="16" t="str">
        <f t="shared" ca="1" si="5"/>
        <v/>
      </c>
      <c r="J36" s="16" t="str">
        <f t="shared" ca="1" si="6"/>
        <v/>
      </c>
      <c r="K36" s="16" t="str">
        <f t="shared" ca="1" si="7"/>
        <v/>
      </c>
    </row>
    <row r="37" spans="3:11" x14ac:dyDescent="0.25">
      <c r="C37" t="e">
        <f>IF(VLOOKUP(C36,A$4:B$7,2,0)=COUNTIF(C$4:C36,C36),INDEX(A$4:A$7,MATCH(C36,A$4:A$7,0)+1),C36)</f>
        <v>#REF!</v>
      </c>
      <c r="D37" t="e">
        <f t="shared" si="1"/>
        <v>#REF!</v>
      </c>
      <c r="E37" s="2">
        <v>34</v>
      </c>
      <c r="F37" s="16" t="str">
        <f t="shared" ca="1" si="2"/>
        <v/>
      </c>
      <c r="G37" s="16" t="str">
        <f t="shared" ca="1" si="3"/>
        <v/>
      </c>
      <c r="H37" s="16" t="str">
        <f t="shared" ca="1" si="4"/>
        <v/>
      </c>
      <c r="I37" s="16" t="str">
        <f t="shared" ca="1" si="5"/>
        <v/>
      </c>
      <c r="J37" s="16" t="str">
        <f t="shared" ca="1" si="6"/>
        <v/>
      </c>
      <c r="K37" s="16" t="str">
        <f t="shared" ca="1" si="7"/>
        <v/>
      </c>
    </row>
    <row r="38" spans="3:11" x14ac:dyDescent="0.25">
      <c r="C38" t="e">
        <f>IF(VLOOKUP(C37,A$4:B$7,2,0)=COUNTIF(C$4:C37,C37),INDEX(A$4:A$7,MATCH(C37,A$4:A$7,0)+1),C37)</f>
        <v>#REF!</v>
      </c>
      <c r="D38" t="e">
        <f t="shared" si="1"/>
        <v>#REF!</v>
      </c>
      <c r="E38" s="2">
        <v>35</v>
      </c>
      <c r="F38" s="16" t="str">
        <f t="shared" ca="1" si="2"/>
        <v/>
      </c>
      <c r="G38" s="16" t="str">
        <f t="shared" ca="1" si="3"/>
        <v/>
      </c>
      <c r="H38" s="16" t="str">
        <f t="shared" ca="1" si="4"/>
        <v/>
      </c>
      <c r="I38" s="16" t="str">
        <f t="shared" ca="1" si="5"/>
        <v/>
      </c>
      <c r="J38" s="16" t="str">
        <f t="shared" ca="1" si="6"/>
        <v/>
      </c>
      <c r="K38" s="16" t="str">
        <f t="shared" ca="1" si="7"/>
        <v/>
      </c>
    </row>
    <row r="39" spans="3:11" x14ac:dyDescent="0.25">
      <c r="C39" t="e">
        <f>IF(VLOOKUP(C38,A$4:B$7,2,0)=COUNTIF(C$4:C38,C38),INDEX(A$4:A$7,MATCH(C38,A$4:A$7,0)+1),C38)</f>
        <v>#REF!</v>
      </c>
      <c r="D39" t="e">
        <f t="shared" si="1"/>
        <v>#REF!</v>
      </c>
      <c r="E39" s="2">
        <v>36</v>
      </c>
      <c r="F39" s="16" t="str">
        <f t="shared" ca="1" si="2"/>
        <v/>
      </c>
      <c r="G39" s="16" t="str">
        <f t="shared" ca="1" si="3"/>
        <v/>
      </c>
      <c r="H39" s="16" t="str">
        <f t="shared" ca="1" si="4"/>
        <v/>
      </c>
      <c r="I39" s="16" t="str">
        <f t="shared" ca="1" si="5"/>
        <v/>
      </c>
      <c r="J39" s="16" t="str">
        <f t="shared" ca="1" si="6"/>
        <v/>
      </c>
      <c r="K39" s="16" t="str">
        <f t="shared" ca="1" si="7"/>
        <v/>
      </c>
    </row>
    <row r="40" spans="3:11" x14ac:dyDescent="0.25">
      <c r="C40" t="e">
        <f>IF(VLOOKUP(C39,A$4:B$7,2,0)=COUNTIF(C$4:C39,C39),INDEX(A$4:A$7,MATCH(C39,A$4:A$7,0)+1),C39)</f>
        <v>#REF!</v>
      </c>
      <c r="D40" t="e">
        <f t="shared" si="1"/>
        <v>#REF!</v>
      </c>
      <c r="E40" s="2">
        <v>37</v>
      </c>
      <c r="F40" s="16" t="str">
        <f t="shared" ca="1" si="2"/>
        <v/>
      </c>
      <c r="G40" s="16" t="str">
        <f t="shared" ca="1" si="3"/>
        <v/>
      </c>
      <c r="H40" s="16" t="str">
        <f t="shared" ca="1" si="4"/>
        <v/>
      </c>
      <c r="I40" s="16" t="str">
        <f t="shared" ca="1" si="5"/>
        <v/>
      </c>
      <c r="J40" s="16" t="str">
        <f t="shared" ca="1" si="6"/>
        <v/>
      </c>
      <c r="K40" s="16" t="str">
        <f t="shared" ca="1" si="7"/>
        <v/>
      </c>
    </row>
    <row r="41" spans="3:11" x14ac:dyDescent="0.25">
      <c r="C41" t="e">
        <f>IF(VLOOKUP(C40,A$4:B$7,2,0)=COUNTIF(C$4:C40,C40),INDEX(A$4:A$7,MATCH(C40,A$4:A$7,0)+1),C40)</f>
        <v>#REF!</v>
      </c>
      <c r="D41" t="e">
        <f t="shared" si="1"/>
        <v>#REF!</v>
      </c>
      <c r="E41" s="2">
        <v>38</v>
      </c>
      <c r="F41" s="16" t="str">
        <f t="shared" ca="1" si="2"/>
        <v/>
      </c>
      <c r="G41" s="16" t="str">
        <f t="shared" ca="1" si="3"/>
        <v/>
      </c>
      <c r="H41" s="16" t="str">
        <f t="shared" ca="1" si="4"/>
        <v/>
      </c>
      <c r="I41" s="16" t="str">
        <f t="shared" ca="1" si="5"/>
        <v/>
      </c>
      <c r="J41" s="16" t="str">
        <f t="shared" ca="1" si="6"/>
        <v/>
      </c>
      <c r="K41" s="16" t="str">
        <f t="shared" ca="1" si="7"/>
        <v/>
      </c>
    </row>
    <row r="42" spans="3:11" x14ac:dyDescent="0.25">
      <c r="C42" t="e">
        <f>IF(VLOOKUP(C41,A$4:B$7,2,0)=COUNTIF(C$4:C41,C41),INDEX(A$4:A$7,MATCH(C41,A$4:A$7,0)+1),C41)</f>
        <v>#REF!</v>
      </c>
      <c r="D42" t="e">
        <f t="shared" si="1"/>
        <v>#REF!</v>
      </c>
      <c r="E42" s="2">
        <v>39</v>
      </c>
      <c r="F42" s="16" t="str">
        <f t="shared" ca="1" si="2"/>
        <v/>
      </c>
      <c r="G42" s="16" t="str">
        <f t="shared" ca="1" si="3"/>
        <v/>
      </c>
      <c r="H42" s="16" t="str">
        <f t="shared" ca="1" si="4"/>
        <v/>
      </c>
      <c r="I42" s="16" t="str">
        <f t="shared" ca="1" si="5"/>
        <v/>
      </c>
      <c r="J42" s="16" t="str">
        <f t="shared" ca="1" si="6"/>
        <v/>
      </c>
      <c r="K42" s="16" t="str">
        <f t="shared" ca="1" si="7"/>
        <v/>
      </c>
    </row>
    <row r="43" spans="3:11" x14ac:dyDescent="0.25">
      <c r="C43" t="e">
        <f>IF(VLOOKUP(C42,A$4:B$7,2,0)=COUNTIF(C$4:C42,C42),INDEX(A$4:A$7,MATCH(C42,A$4:A$7,0)+1),C42)</f>
        <v>#REF!</v>
      </c>
      <c r="D43" t="e">
        <f t="shared" si="1"/>
        <v>#REF!</v>
      </c>
      <c r="E43" s="2">
        <v>40</v>
      </c>
      <c r="F43" s="16" t="str">
        <f t="shared" ca="1" si="2"/>
        <v/>
      </c>
      <c r="G43" s="16" t="str">
        <f t="shared" ca="1" si="3"/>
        <v/>
      </c>
      <c r="H43" s="16" t="str">
        <f t="shared" ca="1" si="4"/>
        <v/>
      </c>
      <c r="I43" s="16" t="str">
        <f t="shared" ca="1" si="5"/>
        <v/>
      </c>
      <c r="J43" s="16" t="str">
        <f t="shared" ca="1" si="6"/>
        <v/>
      </c>
      <c r="K43" s="16" t="str">
        <f t="shared" ca="1" si="7"/>
        <v/>
      </c>
    </row>
    <row r="44" spans="3:11" x14ac:dyDescent="0.25">
      <c r="C44" t="e">
        <f>IF(VLOOKUP(C43,A$4:B$7,2,0)=COUNTIF(C$4:C43,C43),INDEX(A$4:A$7,MATCH(C43,A$4:A$7,0)+1),C43)</f>
        <v>#REF!</v>
      </c>
      <c r="D44" t="e">
        <f t="shared" si="1"/>
        <v>#REF!</v>
      </c>
      <c r="E44" s="2">
        <v>41</v>
      </c>
      <c r="F44" s="16" t="str">
        <f t="shared" ca="1" si="2"/>
        <v/>
      </c>
      <c r="G44" s="16" t="str">
        <f t="shared" ca="1" si="3"/>
        <v/>
      </c>
      <c r="H44" s="16" t="str">
        <f t="shared" ca="1" si="4"/>
        <v/>
      </c>
      <c r="I44" s="16" t="str">
        <f t="shared" ca="1" si="5"/>
        <v/>
      </c>
      <c r="J44" s="16" t="str">
        <f t="shared" ca="1" si="6"/>
        <v/>
      </c>
      <c r="K44" s="16" t="str">
        <f t="shared" ca="1" si="7"/>
        <v/>
      </c>
    </row>
    <row r="45" spans="3:11" x14ac:dyDescent="0.25">
      <c r="C45" t="e">
        <f>IF(VLOOKUP(C44,A$4:B$7,2,0)=COUNTIF(C$4:C44,C44),INDEX(A$4:A$7,MATCH(C44,A$4:A$7,0)+1),C44)</f>
        <v>#REF!</v>
      </c>
      <c r="D45" t="e">
        <f t="shared" si="1"/>
        <v>#REF!</v>
      </c>
      <c r="E45" s="2">
        <v>42</v>
      </c>
      <c r="F45" s="16" t="str">
        <f t="shared" ca="1" si="2"/>
        <v/>
      </c>
      <c r="G45" s="16" t="str">
        <f t="shared" ca="1" si="3"/>
        <v/>
      </c>
      <c r="H45" s="16" t="str">
        <f t="shared" ca="1" si="4"/>
        <v/>
      </c>
      <c r="I45" s="16" t="str">
        <f t="shared" ca="1" si="5"/>
        <v/>
      </c>
      <c r="J45" s="16" t="str">
        <f t="shared" ca="1" si="6"/>
        <v/>
      </c>
      <c r="K45" s="16" t="str">
        <f t="shared" ca="1" si="7"/>
        <v/>
      </c>
    </row>
    <row r="46" spans="3:11" x14ac:dyDescent="0.25">
      <c r="C46" t="e">
        <f>IF(VLOOKUP(C45,A$4:B$7,2,0)=COUNTIF(C$4:C45,C45),INDEX(A$4:A$7,MATCH(C45,A$4:A$7,0)+1),C45)</f>
        <v>#REF!</v>
      </c>
      <c r="D46" t="e">
        <f t="shared" si="1"/>
        <v>#REF!</v>
      </c>
      <c r="E46" s="2">
        <v>43</v>
      </c>
      <c r="F46" s="16" t="str">
        <f t="shared" ca="1" si="2"/>
        <v/>
      </c>
      <c r="G46" s="16" t="str">
        <f t="shared" ca="1" si="3"/>
        <v/>
      </c>
      <c r="H46" s="16" t="str">
        <f t="shared" ca="1" si="4"/>
        <v/>
      </c>
      <c r="I46" s="16" t="str">
        <f t="shared" ca="1" si="5"/>
        <v/>
      </c>
      <c r="J46" s="16" t="str">
        <f t="shared" ca="1" si="6"/>
        <v/>
      </c>
      <c r="K46" s="16" t="str">
        <f t="shared" ca="1" si="7"/>
        <v/>
      </c>
    </row>
    <row r="47" spans="3:11" x14ac:dyDescent="0.25">
      <c r="C47" t="e">
        <f>IF(VLOOKUP(C46,A$4:B$7,2,0)=COUNTIF(C$4:C46,C46),INDEX(A$4:A$7,MATCH(C46,A$4:A$7,0)+1),C46)</f>
        <v>#REF!</v>
      </c>
      <c r="D47" t="e">
        <f t="shared" si="1"/>
        <v>#REF!</v>
      </c>
      <c r="E47" s="2">
        <v>44</v>
      </c>
      <c r="F47" s="16" t="str">
        <f t="shared" ca="1" si="2"/>
        <v/>
      </c>
      <c r="G47" s="16" t="str">
        <f t="shared" ca="1" si="3"/>
        <v/>
      </c>
      <c r="H47" s="16" t="str">
        <f t="shared" ca="1" si="4"/>
        <v/>
      </c>
      <c r="I47" s="16" t="str">
        <f t="shared" ca="1" si="5"/>
        <v/>
      </c>
      <c r="J47" s="16" t="str">
        <f t="shared" ca="1" si="6"/>
        <v/>
      </c>
      <c r="K47" s="16" t="str">
        <f t="shared" ca="1" si="7"/>
        <v/>
      </c>
    </row>
    <row r="48" spans="3:11" x14ac:dyDescent="0.25">
      <c r="C48" t="e">
        <f>IF(VLOOKUP(C47,A$4:B$7,2,0)=COUNTIF(C$4:C47,C47),INDEX(A$4:A$7,MATCH(C47,A$4:A$7,0)+1),C47)</f>
        <v>#REF!</v>
      </c>
      <c r="D48" t="e">
        <f t="shared" si="1"/>
        <v>#REF!</v>
      </c>
      <c r="E48" s="2">
        <v>45</v>
      </c>
      <c r="F48" s="16" t="str">
        <f t="shared" ca="1" si="2"/>
        <v/>
      </c>
      <c r="G48" s="16" t="str">
        <f t="shared" ca="1" si="3"/>
        <v/>
      </c>
      <c r="H48" s="16" t="str">
        <f t="shared" ca="1" si="4"/>
        <v/>
      </c>
      <c r="I48" s="16" t="str">
        <f t="shared" ca="1" si="5"/>
        <v/>
      </c>
      <c r="J48" s="16" t="str">
        <f t="shared" ca="1" si="6"/>
        <v/>
      </c>
      <c r="K48" s="16" t="str">
        <f t="shared" ca="1" si="7"/>
        <v/>
      </c>
    </row>
    <row r="49" spans="3:11" x14ac:dyDescent="0.25">
      <c r="C49" t="e">
        <f>IF(VLOOKUP(C48,A$4:B$7,2,0)=COUNTIF(C$4:C48,C48),INDEX(A$4:A$7,MATCH(C48,A$4:A$7,0)+1),C48)</f>
        <v>#REF!</v>
      </c>
      <c r="D49" t="e">
        <f t="shared" si="1"/>
        <v>#REF!</v>
      </c>
      <c r="E49" s="2">
        <v>46</v>
      </c>
      <c r="F49" s="16" t="str">
        <f t="shared" ca="1" si="2"/>
        <v/>
      </c>
      <c r="G49" s="16" t="str">
        <f t="shared" ca="1" si="3"/>
        <v/>
      </c>
      <c r="H49" s="16" t="str">
        <f t="shared" ca="1" si="4"/>
        <v/>
      </c>
      <c r="I49" s="16" t="str">
        <f t="shared" ca="1" si="5"/>
        <v/>
      </c>
      <c r="J49" s="16" t="str">
        <f t="shared" ca="1" si="6"/>
        <v/>
      </c>
      <c r="K49" s="16" t="str">
        <f t="shared" ca="1" si="7"/>
        <v/>
      </c>
    </row>
    <row r="50" spans="3:11" x14ac:dyDescent="0.25">
      <c r="C50" t="e">
        <f>IF(VLOOKUP(C49,A$4:B$7,2,0)=COUNTIF(C$4:C49,C49),INDEX(A$4:A$7,MATCH(C49,A$4:A$7,0)+1),C49)</f>
        <v>#REF!</v>
      </c>
      <c r="D50" t="e">
        <f t="shared" si="1"/>
        <v>#REF!</v>
      </c>
      <c r="E50" s="2">
        <v>47</v>
      </c>
      <c r="F50" s="16" t="str">
        <f t="shared" ca="1" si="2"/>
        <v/>
      </c>
      <c r="G50" s="16" t="str">
        <f t="shared" ca="1" si="3"/>
        <v/>
      </c>
      <c r="H50" s="16" t="str">
        <f t="shared" ca="1" si="4"/>
        <v/>
      </c>
      <c r="I50" s="16" t="str">
        <f t="shared" ca="1" si="5"/>
        <v/>
      </c>
      <c r="J50" s="16" t="str">
        <f t="shared" ca="1" si="6"/>
        <v/>
      </c>
      <c r="K50" s="16" t="str">
        <f t="shared" ca="1" si="7"/>
        <v/>
      </c>
    </row>
  </sheetData>
  <mergeCells count="1">
    <mergeCell ref="E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ДСП</vt:lpstr>
      <vt:lpstr>Фасады</vt:lpstr>
      <vt:lpstr>Столешницы</vt:lpstr>
      <vt:lpstr>Фурнитура</vt:lpstr>
      <vt:lpstr>Спецификация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2015-03-14T18:01:18Z</dcterms:created>
  <dcterms:modified xsi:type="dcterms:W3CDTF">2015-03-14T18:37:04Z</dcterms:modified>
</cp:coreProperties>
</file>