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hidePivotFieldList="1"/>
  <bookViews>
    <workbookView xWindow="0" yWindow="0" windowWidth="19320" windowHeight="5610"/>
  </bookViews>
  <sheets>
    <sheet name="Ввод данных" sheetId="2" r:id="rId1"/>
    <sheet name="Результат" sheetId="6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2"/>
  <c r="O7"/>
  <c r="O8"/>
  <c r="O9"/>
  <c r="O10"/>
  <c r="O11"/>
  <c r="O12"/>
  <c r="O13"/>
  <c r="O14"/>
  <c r="O15"/>
  <c r="O5"/>
  <c r="O4"/>
  <c r="M5"/>
  <c r="M4"/>
  <c r="N5"/>
  <c r="N4"/>
  <c r="N6" l="1"/>
  <c r="M6" s="1"/>
  <c r="N7" l="1"/>
  <c r="M7" s="1"/>
  <c r="N8" l="1"/>
  <c r="M8" s="1"/>
  <c r="N9" l="1"/>
  <c r="M9" s="1"/>
  <c r="N10" l="1"/>
  <c r="M10" s="1"/>
  <c r="N11" l="1"/>
  <c r="M11" s="1"/>
  <c r="N12" l="1"/>
  <c r="M12" s="1"/>
  <c r="N13" l="1"/>
  <c r="M13" s="1"/>
  <c r="N14" l="1"/>
  <c r="M14" s="1"/>
  <c r="N15" l="1"/>
  <c r="M15" s="1"/>
</calcChain>
</file>

<file path=xl/sharedStrings.xml><?xml version="1.0" encoding="utf-8"?>
<sst xmlns="http://schemas.openxmlformats.org/spreadsheetml/2006/main" count="161" uniqueCount="40">
  <si>
    <t>Дата</t>
  </si>
  <si>
    <t>Объем</t>
  </si>
  <si>
    <t>Комиссия</t>
  </si>
  <si>
    <t>Направление</t>
  </si>
  <si>
    <t>Время</t>
  </si>
  <si>
    <t>AEE</t>
  </si>
  <si>
    <t>Long</t>
  </si>
  <si>
    <t>Вход</t>
  </si>
  <si>
    <t>Выход</t>
  </si>
  <si>
    <t>Ticker</t>
  </si>
  <si>
    <t>Цена</t>
  </si>
  <si>
    <t>Метод</t>
  </si>
  <si>
    <t>DYN</t>
  </si>
  <si>
    <t>CHK</t>
  </si>
  <si>
    <t>Short</t>
  </si>
  <si>
    <t>AR</t>
  </si>
  <si>
    <t>RIG</t>
  </si>
  <si>
    <t>SDRL</t>
  </si>
  <si>
    <t>JCP</t>
  </si>
  <si>
    <t>ESV</t>
  </si>
  <si>
    <t>MDR</t>
  </si>
  <si>
    <t>WPX</t>
  </si>
  <si>
    <t>ZIOP</t>
  </si>
  <si>
    <t>JD</t>
  </si>
  <si>
    <t>ERJ</t>
  </si>
  <si>
    <t>SPLS</t>
  </si>
  <si>
    <t>HRB</t>
  </si>
  <si>
    <t>EEP</t>
  </si>
  <si>
    <t>URBN</t>
  </si>
  <si>
    <t>SXL</t>
  </si>
  <si>
    <t>BAC</t>
  </si>
  <si>
    <t>AXP</t>
  </si>
  <si>
    <t>JASO</t>
  </si>
  <si>
    <t>SINA</t>
  </si>
  <si>
    <t>TA</t>
  </si>
  <si>
    <t>WB</t>
  </si>
  <si>
    <t>а</t>
  </si>
  <si>
    <t>б</t>
  </si>
  <si>
    <t>Разница цены</t>
  </si>
  <si>
    <t>Ввод данных сделок</t>
  </si>
</sst>
</file>

<file path=xl/styles.xml><?xml version="1.0" encoding="utf-8"?>
<styleSheet xmlns="http://schemas.openxmlformats.org/spreadsheetml/2006/main">
  <numFmts count="4">
    <numFmt numFmtId="164" formatCode="dd/mm/yy;@"/>
    <numFmt numFmtId="165" formatCode="h:mm;@"/>
    <numFmt numFmtId="166" formatCode="#,##0.000"/>
    <numFmt numFmtId="167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7" fontId="0" fillId="0" borderId="0" xfId="0" applyNumberFormat="1" applyAlignment="1">
      <alignment horizontal="center"/>
    </xf>
    <xf numFmtId="14" fontId="0" fillId="0" borderId="0" xfId="0" applyNumberFormat="1"/>
    <xf numFmtId="3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4" fontId="0" fillId="2" borderId="0" xfId="0" applyNumberFormat="1" applyFill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workbookViewId="0">
      <selection activeCell="O14" sqref="O14"/>
    </sheetView>
  </sheetViews>
  <sheetFormatPr defaultRowHeight="15"/>
  <cols>
    <col min="1" max="1" width="10.140625" style="1" bestFit="1" customWidth="1"/>
    <col min="2" max="2" width="12.42578125" style="3" customWidth="1"/>
    <col min="3" max="4" width="9.140625" style="6"/>
    <col min="5" max="5" width="12.85546875" style="3" customWidth="1"/>
    <col min="6" max="7" width="9.140625" style="7"/>
    <col min="8" max="8" width="9.140625" style="2"/>
    <col min="9" max="9" width="9.140625" style="8"/>
    <col min="10" max="11" width="9.140625" style="3"/>
    <col min="13" max="13" width="9.140625" style="3"/>
    <col min="14" max="14" width="10.140625" bestFit="1" customWidth="1"/>
    <col min="15" max="15" width="19.42578125" customWidth="1"/>
  </cols>
  <sheetData>
    <row r="1" spans="1:15">
      <c r="A1" s="16" t="s">
        <v>39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5">
      <c r="A2" s="17" t="s">
        <v>0</v>
      </c>
      <c r="B2" s="15" t="s">
        <v>9</v>
      </c>
      <c r="C2" s="15" t="s">
        <v>4</v>
      </c>
      <c r="D2" s="15"/>
      <c r="E2" s="15" t="s">
        <v>3</v>
      </c>
      <c r="F2" s="18" t="s">
        <v>10</v>
      </c>
      <c r="G2" s="18"/>
      <c r="H2" s="13" t="s">
        <v>1</v>
      </c>
      <c r="I2" s="14" t="s">
        <v>2</v>
      </c>
      <c r="J2" s="15" t="s">
        <v>11</v>
      </c>
      <c r="K2" s="15"/>
    </row>
    <row r="3" spans="1:15">
      <c r="A3" s="17"/>
      <c r="B3" s="15"/>
      <c r="C3" s="5" t="s">
        <v>7</v>
      </c>
      <c r="D3" s="5" t="s">
        <v>8</v>
      </c>
      <c r="E3" s="15"/>
      <c r="F3" s="10" t="s">
        <v>7</v>
      </c>
      <c r="G3" s="10" t="s">
        <v>8</v>
      </c>
      <c r="H3" s="13"/>
      <c r="I3" s="14"/>
      <c r="J3" s="4" t="s">
        <v>7</v>
      </c>
      <c r="K3" s="4" t="s">
        <v>8</v>
      </c>
      <c r="N3" t="s">
        <v>0</v>
      </c>
      <c r="O3" t="s">
        <v>38</v>
      </c>
    </row>
    <row r="4" spans="1:15">
      <c r="A4" s="9">
        <v>42060</v>
      </c>
      <c r="B4" s="3" t="s">
        <v>5</v>
      </c>
      <c r="C4" s="6">
        <v>0.48680555555555555</v>
      </c>
      <c r="D4" s="6">
        <v>0.5229166666666667</v>
      </c>
      <c r="E4" s="3" t="s">
        <v>6</v>
      </c>
      <c r="F4" s="7">
        <v>43.77</v>
      </c>
      <c r="G4" s="7">
        <v>43.88</v>
      </c>
      <c r="H4" s="2">
        <v>200</v>
      </c>
      <c r="I4" s="8">
        <v>1.444</v>
      </c>
      <c r="J4" s="3" t="s">
        <v>36</v>
      </c>
      <c r="K4" s="3" t="s">
        <v>37</v>
      </c>
      <c r="M4" s="20">
        <f>IF(N4="","",COUNTIF($A$4:$A$1000,N4))</f>
        <v>5</v>
      </c>
      <c r="N4" s="19">
        <f>IFERROR(SMALL($A$4:$A$1000,COUNTA($N$3:N3)+SUM($M$3:M3)),"")</f>
        <v>42060</v>
      </c>
      <c r="O4">
        <f>SUMPRODUCT((A$4:A$1000=N4)*(G$4:G$1000-F$4:F$1000))</f>
        <v>0.24299999999999855</v>
      </c>
    </row>
    <row r="5" spans="1:15">
      <c r="A5" s="9">
        <v>42060</v>
      </c>
      <c r="B5" s="3" t="s">
        <v>12</v>
      </c>
      <c r="C5" s="6">
        <v>0.43055555555555558</v>
      </c>
      <c r="D5" s="6">
        <v>0.43124999999999997</v>
      </c>
      <c r="E5" s="3" t="s">
        <v>14</v>
      </c>
      <c r="F5" s="7">
        <v>28.984999999999999</v>
      </c>
      <c r="G5" s="7">
        <v>29.08</v>
      </c>
      <c r="H5" s="2">
        <v>400</v>
      </c>
      <c r="I5" s="8">
        <v>2.766</v>
      </c>
      <c r="J5" s="3" t="s">
        <v>36</v>
      </c>
      <c r="K5" s="3" t="s">
        <v>37</v>
      </c>
      <c r="M5" s="20">
        <f t="shared" ref="M5:M15" si="0">IF(N5="","",COUNTIF($A$4:$A$1000,N5))</f>
        <v>3</v>
      </c>
      <c r="N5" s="19">
        <f>IFERROR(SMALL($A$4:$A$1000,COUNTA($N$3:N4)+SUM($M$3:M4)),"")</f>
        <v>42061</v>
      </c>
      <c r="O5">
        <f>SUMPRODUCT((A$4:A$1000=N5)*(G$4:G$1000-F$4:F$1000))</f>
        <v>8.0000000000000071E-2</v>
      </c>
    </row>
    <row r="6" spans="1:15">
      <c r="A6" s="9">
        <v>42060</v>
      </c>
      <c r="B6" s="3" t="s">
        <v>13</v>
      </c>
      <c r="C6" s="6">
        <v>0.61319444444444449</v>
      </c>
      <c r="D6" s="6">
        <v>0.62152777777777779</v>
      </c>
      <c r="E6" s="3" t="s">
        <v>14</v>
      </c>
      <c r="F6" s="7">
        <v>18.001999999999999</v>
      </c>
      <c r="G6" s="7">
        <v>18.07</v>
      </c>
      <c r="H6" s="2">
        <v>200</v>
      </c>
      <c r="I6" s="8">
        <v>1.034</v>
      </c>
      <c r="J6" s="3" t="s">
        <v>36</v>
      </c>
      <c r="K6" s="3" t="s">
        <v>37</v>
      </c>
      <c r="M6" s="20">
        <f t="shared" si="0"/>
        <v>6</v>
      </c>
      <c r="N6" s="19">
        <f>IFERROR(SMALL($A$4:$A$1000,COUNTA($N$3:N5)+SUM($M$3:M5)),"")</f>
        <v>42066</v>
      </c>
      <c r="O6">
        <f t="shared" ref="O6:O15" si="1">SUMPRODUCT((A$4:A$1000=N6)*(G$4:G$1000-F$4:F$1000))</f>
        <v>-0.33999999999999719</v>
      </c>
    </row>
    <row r="7" spans="1:15">
      <c r="A7" s="9">
        <v>42060</v>
      </c>
      <c r="B7" s="3" t="s">
        <v>13</v>
      </c>
      <c r="C7" s="6">
        <v>0.64236111111111105</v>
      </c>
      <c r="D7" s="6">
        <v>0.65138888888888891</v>
      </c>
      <c r="E7" s="3" t="s">
        <v>14</v>
      </c>
      <c r="F7" s="7">
        <v>17.98</v>
      </c>
      <c r="G7" s="7">
        <v>18.02</v>
      </c>
      <c r="H7" s="2">
        <v>400</v>
      </c>
      <c r="I7" s="8">
        <v>2.3679999999999999</v>
      </c>
      <c r="J7" s="3" t="s">
        <v>36</v>
      </c>
      <c r="K7" s="3" t="s">
        <v>37</v>
      </c>
      <c r="M7" s="20">
        <f t="shared" si="0"/>
        <v>1</v>
      </c>
      <c r="N7" s="19">
        <f>IFERROR(SMALL($A$4:$A$1000,COUNTA($N$3:N6)+SUM($M$3:M6)),"")</f>
        <v>42069</v>
      </c>
      <c r="O7">
        <f t="shared" si="1"/>
        <v>-4.9999999999997158E-2</v>
      </c>
    </row>
    <row r="8" spans="1:15">
      <c r="A8" s="9">
        <v>42060</v>
      </c>
      <c r="B8" s="3" t="s">
        <v>13</v>
      </c>
      <c r="C8" s="6">
        <v>0.65138888888888891</v>
      </c>
      <c r="D8" s="6">
        <v>0.65347222222222223</v>
      </c>
      <c r="E8" s="3" t="s">
        <v>6</v>
      </c>
      <c r="F8" s="7">
        <v>18.010000000000002</v>
      </c>
      <c r="G8" s="7">
        <v>17.940000000000001</v>
      </c>
      <c r="H8" s="2">
        <v>400</v>
      </c>
      <c r="I8" s="8">
        <v>2.1280000000000001</v>
      </c>
      <c r="J8" s="3" t="s">
        <v>36</v>
      </c>
      <c r="K8" s="3" t="s">
        <v>37</v>
      </c>
      <c r="M8" s="20">
        <f t="shared" si="0"/>
        <v>2</v>
      </c>
      <c r="N8" s="19">
        <f>IFERROR(SMALL($A$4:$A$1000,COUNTA($N$3:N7)+SUM($M$3:M7)),"")</f>
        <v>42072</v>
      </c>
      <c r="O8">
        <f t="shared" si="1"/>
        <v>-0.35999999999999943</v>
      </c>
    </row>
    <row r="9" spans="1:15">
      <c r="A9" s="9">
        <v>42061</v>
      </c>
      <c r="B9" s="3" t="s">
        <v>15</v>
      </c>
      <c r="C9" s="6">
        <v>0.47291666666666665</v>
      </c>
      <c r="D9" s="6">
        <v>0.47430555555555554</v>
      </c>
      <c r="E9" s="3" t="s">
        <v>14</v>
      </c>
      <c r="F9" s="7">
        <v>39.74</v>
      </c>
      <c r="G9" s="7">
        <v>39.96</v>
      </c>
      <c r="H9" s="2">
        <v>200</v>
      </c>
      <c r="I9" s="8">
        <v>1.234</v>
      </c>
      <c r="J9" s="3" t="s">
        <v>36</v>
      </c>
      <c r="K9" s="3" t="s">
        <v>37</v>
      </c>
      <c r="M9" s="20">
        <f t="shared" si="0"/>
        <v>4</v>
      </c>
      <c r="N9" s="19">
        <f>IFERROR(SMALL($A$4:$A$1000,COUNTA($N$3:N8)+SUM($M$3:M8)),"")</f>
        <v>42073</v>
      </c>
      <c r="O9">
        <f t="shared" si="1"/>
        <v>0.13000000000000966</v>
      </c>
    </row>
    <row r="10" spans="1:15">
      <c r="A10" s="9">
        <v>42061</v>
      </c>
      <c r="B10" s="3" t="s">
        <v>16</v>
      </c>
      <c r="C10" s="6">
        <v>0.50416666666666665</v>
      </c>
      <c r="D10" s="6">
        <v>0.50763888888888886</v>
      </c>
      <c r="E10" s="3" t="s">
        <v>6</v>
      </c>
      <c r="F10" s="7">
        <v>16.18</v>
      </c>
      <c r="G10" s="7">
        <v>16.14</v>
      </c>
      <c r="H10" s="2">
        <v>200</v>
      </c>
      <c r="I10" s="8">
        <v>1.1839999999999999</v>
      </c>
      <c r="J10" s="3" t="s">
        <v>36</v>
      </c>
      <c r="K10" s="3" t="s">
        <v>37</v>
      </c>
      <c r="M10" s="20">
        <f t="shared" si="0"/>
        <v>3</v>
      </c>
      <c r="N10" s="19">
        <f>IFERROR(SMALL($A$4:$A$1000,COUNTA($N$3:N9)+SUM($M$3:M9)),"")</f>
        <v>42075</v>
      </c>
      <c r="O10">
        <f t="shared" si="1"/>
        <v>0.66999999999999105</v>
      </c>
    </row>
    <row r="11" spans="1:15">
      <c r="A11" s="9">
        <v>42061</v>
      </c>
      <c r="B11" s="3" t="s">
        <v>17</v>
      </c>
      <c r="C11" s="6">
        <v>0.55486111111111114</v>
      </c>
      <c r="D11" s="6">
        <v>0.58750000000000002</v>
      </c>
      <c r="E11" s="3" t="s">
        <v>14</v>
      </c>
      <c r="F11" s="7">
        <v>11.61</v>
      </c>
      <c r="G11" s="7">
        <v>11.51</v>
      </c>
      <c r="H11" s="2">
        <v>200</v>
      </c>
      <c r="I11" s="8">
        <v>1.274</v>
      </c>
      <c r="J11" s="3" t="s">
        <v>36</v>
      </c>
      <c r="K11" s="3" t="s">
        <v>37</v>
      </c>
      <c r="M11" s="20">
        <f t="shared" si="0"/>
        <v>7</v>
      </c>
      <c r="N11" s="19">
        <f>IFERROR(SMALL($A$4:$A$1000,COUNTA($N$3:N10)+SUM($M$3:M10)),"")</f>
        <v>42079</v>
      </c>
      <c r="O11">
        <f t="shared" si="1"/>
        <v>-3.0000000000006466E-2</v>
      </c>
    </row>
    <row r="12" spans="1:15">
      <c r="A12" s="9">
        <v>42062</v>
      </c>
      <c r="B12" s="3" t="s">
        <v>18</v>
      </c>
      <c r="C12" s="6">
        <v>0.41041666666666665</v>
      </c>
      <c r="D12" s="6">
        <v>0.53888888888888886</v>
      </c>
      <c r="E12" s="3" t="s">
        <v>6</v>
      </c>
      <c r="F12" s="7">
        <v>8.25</v>
      </c>
      <c r="G12" s="7">
        <v>8.66</v>
      </c>
      <c r="H12" s="2">
        <v>200</v>
      </c>
      <c r="I12" s="8">
        <v>1.1639999999999999</v>
      </c>
      <c r="J12" s="3" t="s">
        <v>36</v>
      </c>
      <c r="K12" s="3" t="s">
        <v>37</v>
      </c>
      <c r="M12" s="20" t="str">
        <f t="shared" si="0"/>
        <v/>
      </c>
      <c r="N12" s="19" t="str">
        <f>IFERROR(SMALL($A$4:$A$1000,COUNTA($N$3:N11)+SUM($M$3:M11)),"")</f>
        <v/>
      </c>
      <c r="O12">
        <f t="shared" si="1"/>
        <v>0</v>
      </c>
    </row>
    <row r="13" spans="1:15">
      <c r="A13" s="9">
        <v>42065</v>
      </c>
      <c r="B13" s="3" t="s">
        <v>19</v>
      </c>
      <c r="C13" s="6">
        <v>0.40486111111111112</v>
      </c>
      <c r="D13" s="6">
        <v>0.41666666666666669</v>
      </c>
      <c r="E13" s="3" t="s">
        <v>14</v>
      </c>
      <c r="F13" s="7">
        <v>23.84</v>
      </c>
      <c r="G13" s="7">
        <v>23.53</v>
      </c>
      <c r="H13" s="2">
        <v>400</v>
      </c>
      <c r="I13" s="8">
        <v>2.3660000000000001</v>
      </c>
      <c r="J13" s="3" t="s">
        <v>36</v>
      </c>
      <c r="K13" s="3" t="s">
        <v>37</v>
      </c>
      <c r="M13" s="20" t="str">
        <f t="shared" si="0"/>
        <v/>
      </c>
      <c r="N13" s="19" t="str">
        <f>IFERROR(SMALL($A$4:$A$1000,COUNTA($N$3:N12)+SUM($M$3:M12)),"")</f>
        <v/>
      </c>
      <c r="O13">
        <f t="shared" si="1"/>
        <v>0</v>
      </c>
    </row>
    <row r="14" spans="1:15">
      <c r="A14" s="9">
        <v>42066</v>
      </c>
      <c r="B14" s="3" t="s">
        <v>20</v>
      </c>
      <c r="C14" s="6">
        <v>0.40138888888888885</v>
      </c>
      <c r="D14" s="6">
        <v>0.40208333333333335</v>
      </c>
      <c r="E14" s="3" t="s">
        <v>14</v>
      </c>
      <c r="F14" s="7">
        <v>3.24</v>
      </c>
      <c r="G14" s="7">
        <v>3.29</v>
      </c>
      <c r="H14" s="2">
        <v>400</v>
      </c>
      <c r="I14" s="8">
        <v>2.4660000000000002</v>
      </c>
      <c r="J14" s="3" t="s">
        <v>36</v>
      </c>
      <c r="K14" s="3" t="s">
        <v>37</v>
      </c>
      <c r="M14" s="20" t="str">
        <f t="shared" si="0"/>
        <v/>
      </c>
      <c r="N14" s="19" t="str">
        <f>IFERROR(SMALL($A$4:$A$1000,COUNTA($N$3:N13)+SUM($M$3:M13)),"")</f>
        <v/>
      </c>
      <c r="O14">
        <f t="shared" si="1"/>
        <v>0</v>
      </c>
    </row>
    <row r="15" spans="1:15">
      <c r="A15" s="9">
        <v>42066</v>
      </c>
      <c r="B15" s="3" t="s">
        <v>20</v>
      </c>
      <c r="C15" s="6">
        <v>0.40763888888888888</v>
      </c>
      <c r="D15" s="6">
        <v>0.4236111111111111</v>
      </c>
      <c r="E15" s="3" t="s">
        <v>14</v>
      </c>
      <c r="F15" s="7">
        <v>3.25</v>
      </c>
      <c r="G15" s="7">
        <v>3.25</v>
      </c>
      <c r="H15" s="2">
        <v>200</v>
      </c>
      <c r="I15" s="8">
        <v>1.1539999999999999</v>
      </c>
      <c r="J15" s="3" t="s">
        <v>36</v>
      </c>
      <c r="K15" s="3" t="s">
        <v>37</v>
      </c>
      <c r="M15" s="20" t="str">
        <f t="shared" si="0"/>
        <v/>
      </c>
      <c r="N15" s="19" t="str">
        <f>IFERROR(SMALL($A$4:$A$1000,COUNTA($N$3:N14)+SUM($M$3:M14)),"")</f>
        <v/>
      </c>
      <c r="O15">
        <f t="shared" si="1"/>
        <v>0</v>
      </c>
    </row>
    <row r="16" spans="1:15">
      <c r="A16" s="9">
        <v>42066</v>
      </c>
      <c r="B16" s="3" t="s">
        <v>21</v>
      </c>
      <c r="C16" s="6">
        <v>0.46666666666666662</v>
      </c>
      <c r="D16" s="6">
        <v>0.51111111111111118</v>
      </c>
      <c r="E16" s="3" t="s">
        <v>14</v>
      </c>
      <c r="F16" s="7">
        <v>10.93</v>
      </c>
      <c r="G16" s="7">
        <v>11.01</v>
      </c>
      <c r="H16" s="2">
        <v>400</v>
      </c>
      <c r="I16" s="8">
        <v>2.3479999999999999</v>
      </c>
      <c r="J16" s="3" t="s">
        <v>36</v>
      </c>
      <c r="K16" s="3" t="s">
        <v>37</v>
      </c>
      <c r="N16" s="12"/>
    </row>
    <row r="17" spans="1:14">
      <c r="A17" s="9">
        <v>42066</v>
      </c>
      <c r="B17" s="3" t="s">
        <v>22</v>
      </c>
      <c r="C17" s="6">
        <v>0.54861111111111105</v>
      </c>
      <c r="D17" s="6">
        <v>0.57847222222222217</v>
      </c>
      <c r="E17" s="3" t="s">
        <v>14</v>
      </c>
      <c r="F17" s="7">
        <v>12</v>
      </c>
      <c r="G17" s="7">
        <v>12</v>
      </c>
      <c r="H17" s="2">
        <v>800</v>
      </c>
      <c r="I17" s="8">
        <v>6.2220000000000004</v>
      </c>
      <c r="J17" s="3" t="s">
        <v>36</v>
      </c>
      <c r="K17" s="3" t="s">
        <v>37</v>
      </c>
      <c r="N17" s="12"/>
    </row>
    <row r="18" spans="1:14">
      <c r="A18" s="9">
        <v>42066</v>
      </c>
      <c r="B18" s="3" t="s">
        <v>22</v>
      </c>
      <c r="C18" s="6">
        <v>0.54861111111111105</v>
      </c>
      <c r="D18" s="6">
        <v>0.57847222222222217</v>
      </c>
      <c r="E18" s="3" t="s">
        <v>14</v>
      </c>
      <c r="F18" s="7">
        <v>12</v>
      </c>
      <c r="G18" s="7">
        <v>12.01</v>
      </c>
      <c r="H18" s="2">
        <v>200</v>
      </c>
      <c r="I18" s="8">
        <v>0</v>
      </c>
      <c r="J18" s="3" t="s">
        <v>36</v>
      </c>
      <c r="K18" s="3" t="s">
        <v>37</v>
      </c>
      <c r="N18" s="12"/>
    </row>
    <row r="19" spans="1:14">
      <c r="A19" s="9">
        <v>42066</v>
      </c>
      <c r="B19" s="3" t="s">
        <v>23</v>
      </c>
      <c r="C19" s="6">
        <v>0.5854166666666667</v>
      </c>
      <c r="D19" s="6">
        <v>0.60069444444444442</v>
      </c>
      <c r="E19" s="3" t="s">
        <v>14</v>
      </c>
      <c r="F19" s="7">
        <v>27.99</v>
      </c>
      <c r="G19" s="7">
        <v>27.51</v>
      </c>
      <c r="H19" s="2">
        <v>200</v>
      </c>
      <c r="I19" s="8">
        <v>1.204</v>
      </c>
      <c r="J19" s="3" t="s">
        <v>36</v>
      </c>
      <c r="K19" s="3" t="s">
        <v>37</v>
      </c>
    </row>
    <row r="20" spans="1:14">
      <c r="A20" s="9">
        <v>42068</v>
      </c>
      <c r="B20" s="3" t="s">
        <v>24</v>
      </c>
      <c r="C20" s="6">
        <v>0.42430555555555555</v>
      </c>
      <c r="D20" s="6">
        <v>0.4375</v>
      </c>
      <c r="E20" s="3" t="s">
        <v>6</v>
      </c>
      <c r="F20" s="7">
        <v>31.05</v>
      </c>
      <c r="G20" s="7">
        <v>31.61</v>
      </c>
      <c r="H20" s="2">
        <v>200</v>
      </c>
      <c r="I20" s="8">
        <v>1.446</v>
      </c>
      <c r="J20" s="3" t="s">
        <v>36</v>
      </c>
      <c r="K20" s="3" t="s">
        <v>37</v>
      </c>
    </row>
    <row r="21" spans="1:14">
      <c r="A21" s="9">
        <v>42069</v>
      </c>
      <c r="B21" s="3" t="s">
        <v>25</v>
      </c>
      <c r="C21" s="6">
        <v>0.4236111111111111</v>
      </c>
      <c r="D21" s="6">
        <v>0.44791666666666669</v>
      </c>
      <c r="E21" s="3" t="s">
        <v>14</v>
      </c>
      <c r="F21" s="7">
        <v>16.149999999999999</v>
      </c>
      <c r="G21" s="7">
        <v>16.100000000000001</v>
      </c>
      <c r="H21" s="2">
        <v>400</v>
      </c>
      <c r="I21" s="8">
        <v>2.08</v>
      </c>
      <c r="J21" s="3" t="s">
        <v>36</v>
      </c>
      <c r="K21" s="3" t="s">
        <v>37</v>
      </c>
    </row>
    <row r="22" spans="1:14">
      <c r="A22" s="9">
        <v>42072</v>
      </c>
      <c r="B22" s="3" t="s">
        <v>26</v>
      </c>
      <c r="C22" s="6">
        <v>0.45208333333333334</v>
      </c>
      <c r="D22" s="6">
        <v>0.51458333333333328</v>
      </c>
      <c r="E22" s="3" t="s">
        <v>14</v>
      </c>
      <c r="F22" s="7">
        <v>32</v>
      </c>
      <c r="G22" s="7">
        <v>31.77</v>
      </c>
      <c r="H22" s="2">
        <v>400</v>
      </c>
      <c r="I22" s="8">
        <v>2.806</v>
      </c>
      <c r="J22" s="3" t="s">
        <v>36</v>
      </c>
      <c r="K22" s="3" t="s">
        <v>37</v>
      </c>
    </row>
    <row r="23" spans="1:14">
      <c r="A23" s="9">
        <v>42072</v>
      </c>
      <c r="B23" s="3" t="s">
        <v>26</v>
      </c>
      <c r="C23" s="6">
        <v>0.45208333333333334</v>
      </c>
      <c r="D23" s="6">
        <v>0.52222222222222225</v>
      </c>
      <c r="E23" s="3" t="s">
        <v>14</v>
      </c>
      <c r="F23" s="7">
        <v>32</v>
      </c>
      <c r="G23" s="7">
        <v>31.87</v>
      </c>
      <c r="H23" s="2">
        <v>200</v>
      </c>
      <c r="I23" s="8">
        <v>1.3640000000000001</v>
      </c>
      <c r="J23" s="3" t="s">
        <v>36</v>
      </c>
      <c r="K23" s="3" t="s">
        <v>37</v>
      </c>
    </row>
    <row r="24" spans="1:14">
      <c r="A24" s="9">
        <v>42073</v>
      </c>
      <c r="B24" s="3" t="s">
        <v>27</v>
      </c>
      <c r="C24" s="6">
        <v>0.41805555555555557</v>
      </c>
      <c r="D24" s="6">
        <v>0.4513888888888889</v>
      </c>
      <c r="E24" s="3" t="s">
        <v>14</v>
      </c>
      <c r="F24" s="7">
        <v>36.4</v>
      </c>
      <c r="G24" s="7">
        <v>36.42</v>
      </c>
      <c r="H24" s="2">
        <v>400</v>
      </c>
      <c r="I24" s="8">
        <v>1.694</v>
      </c>
      <c r="J24" s="3" t="s">
        <v>36</v>
      </c>
      <c r="K24" s="3" t="s">
        <v>37</v>
      </c>
    </row>
    <row r="25" spans="1:14">
      <c r="A25" s="9">
        <v>42073</v>
      </c>
      <c r="B25" s="3" t="s">
        <v>27</v>
      </c>
      <c r="C25" s="6">
        <v>0.45277777777777778</v>
      </c>
      <c r="D25" s="6">
        <v>0.45347222222222222</v>
      </c>
      <c r="E25" s="3" t="s">
        <v>6</v>
      </c>
      <c r="F25" s="7">
        <v>36.46</v>
      </c>
      <c r="G25" s="7">
        <v>36.42</v>
      </c>
      <c r="H25" s="2">
        <v>200</v>
      </c>
      <c r="I25" s="8">
        <v>1.3740000000000001</v>
      </c>
      <c r="J25" s="3" t="s">
        <v>36</v>
      </c>
      <c r="K25" s="3" t="s">
        <v>37</v>
      </c>
    </row>
    <row r="26" spans="1:14">
      <c r="A26" s="9">
        <v>42073</v>
      </c>
      <c r="B26" s="3" t="s">
        <v>27</v>
      </c>
      <c r="C26" s="6">
        <v>0.45277777777777778</v>
      </c>
      <c r="D26" s="6">
        <v>0.45902777777777781</v>
      </c>
      <c r="E26" s="3" t="s">
        <v>6</v>
      </c>
      <c r="F26" s="7">
        <v>36.46</v>
      </c>
      <c r="G26" s="7">
        <v>36.380000000000003</v>
      </c>
      <c r="H26" s="2">
        <v>200</v>
      </c>
      <c r="I26" s="8">
        <v>1.4239999999999999</v>
      </c>
      <c r="J26" s="3" t="s">
        <v>36</v>
      </c>
      <c r="K26" s="3" t="s">
        <v>37</v>
      </c>
    </row>
    <row r="27" spans="1:14">
      <c r="A27" s="9">
        <v>42073</v>
      </c>
      <c r="B27" s="3" t="s">
        <v>28</v>
      </c>
      <c r="C27" s="6">
        <v>0.46875</v>
      </c>
      <c r="D27" s="6">
        <v>0.48402777777777778</v>
      </c>
      <c r="E27" s="3" t="s">
        <v>6</v>
      </c>
      <c r="F27" s="7">
        <v>42.87</v>
      </c>
      <c r="G27" s="7">
        <v>43.1</v>
      </c>
      <c r="H27" s="2">
        <v>200</v>
      </c>
      <c r="I27" s="8">
        <v>1.55</v>
      </c>
      <c r="J27" s="3" t="s">
        <v>36</v>
      </c>
      <c r="K27" s="3" t="s">
        <v>37</v>
      </c>
    </row>
    <row r="28" spans="1:14">
      <c r="A28" s="9">
        <v>42074</v>
      </c>
      <c r="B28" s="3" t="s">
        <v>29</v>
      </c>
      <c r="C28" s="6">
        <v>0.42569444444444443</v>
      </c>
      <c r="D28" s="6">
        <v>0.4458333333333333</v>
      </c>
      <c r="E28" s="3" t="s">
        <v>14</v>
      </c>
      <c r="F28" s="7">
        <v>40.590000000000003</v>
      </c>
      <c r="G28" s="7">
        <v>40.130000000000003</v>
      </c>
      <c r="H28" s="2">
        <v>400</v>
      </c>
      <c r="I28" s="8">
        <v>1.954</v>
      </c>
      <c r="J28" s="3" t="s">
        <v>36</v>
      </c>
      <c r="K28" s="3" t="s">
        <v>37</v>
      </c>
    </row>
    <row r="29" spans="1:14">
      <c r="A29" s="9">
        <v>42074</v>
      </c>
      <c r="B29" s="3" t="s">
        <v>29</v>
      </c>
      <c r="C29" s="6">
        <v>0.44444444444444442</v>
      </c>
      <c r="D29" s="6">
        <v>0.4458333333333333</v>
      </c>
      <c r="E29" s="3" t="s">
        <v>14</v>
      </c>
      <c r="F29" s="7">
        <v>40.25</v>
      </c>
      <c r="G29" s="7">
        <v>40.130000000000003</v>
      </c>
      <c r="H29" s="2">
        <v>200</v>
      </c>
      <c r="I29" s="8">
        <v>0.71199999999999997</v>
      </c>
      <c r="J29" s="3" t="s">
        <v>36</v>
      </c>
      <c r="K29" s="3" t="s">
        <v>37</v>
      </c>
    </row>
    <row r="30" spans="1:14">
      <c r="A30" s="9">
        <v>42075</v>
      </c>
      <c r="B30" s="3" t="s">
        <v>30</v>
      </c>
      <c r="C30" s="6">
        <v>0.42499999999999999</v>
      </c>
      <c r="D30" s="6">
        <v>0.42569444444444443</v>
      </c>
      <c r="E30" s="3" t="s">
        <v>6</v>
      </c>
      <c r="F30" s="7">
        <v>16.2</v>
      </c>
      <c r="G30" s="7">
        <v>16.170000000000002</v>
      </c>
      <c r="H30" s="2">
        <v>1000</v>
      </c>
      <c r="I30" s="8">
        <v>6.4320000000000004</v>
      </c>
      <c r="J30" s="3" t="s">
        <v>36</v>
      </c>
      <c r="K30" s="3" t="s">
        <v>37</v>
      </c>
    </row>
    <row r="31" spans="1:14">
      <c r="A31" s="9">
        <v>42075</v>
      </c>
      <c r="B31" s="3" t="s">
        <v>31</v>
      </c>
      <c r="C31" s="6">
        <v>0.44791666666666669</v>
      </c>
      <c r="D31" s="6">
        <v>0.47986111111111113</v>
      </c>
      <c r="E31" s="3" t="s">
        <v>6</v>
      </c>
      <c r="F31" s="11">
        <v>80.655000000000001</v>
      </c>
      <c r="G31" s="7">
        <v>81.05</v>
      </c>
      <c r="H31" s="2">
        <v>200</v>
      </c>
      <c r="I31" s="8">
        <v>1.468</v>
      </c>
      <c r="J31" s="3" t="s">
        <v>36</v>
      </c>
      <c r="K31" s="3" t="s">
        <v>37</v>
      </c>
    </row>
    <row r="32" spans="1:14">
      <c r="A32" s="9">
        <v>42075</v>
      </c>
      <c r="B32" s="3" t="s">
        <v>31</v>
      </c>
      <c r="C32" s="6">
        <v>0.44791666666666669</v>
      </c>
      <c r="D32" s="6">
        <v>0.4826388888888889</v>
      </c>
      <c r="E32" s="3" t="s">
        <v>6</v>
      </c>
      <c r="F32" s="11">
        <v>80.655000000000001</v>
      </c>
      <c r="G32" s="7">
        <v>80.959999999999994</v>
      </c>
      <c r="H32" s="2">
        <v>200</v>
      </c>
      <c r="I32" s="8">
        <v>1.4179999999999999</v>
      </c>
      <c r="J32" s="3" t="s">
        <v>36</v>
      </c>
      <c r="K32" s="3" t="s">
        <v>37</v>
      </c>
    </row>
    <row r="33" spans="1:11">
      <c r="A33" s="9">
        <v>42079</v>
      </c>
      <c r="B33" s="3" t="s">
        <v>32</v>
      </c>
      <c r="C33" s="6">
        <v>0.45347222222222222</v>
      </c>
      <c r="D33" s="6">
        <v>0.47916666666666669</v>
      </c>
      <c r="E33" s="3" t="s">
        <v>6</v>
      </c>
      <c r="F33" s="7">
        <v>9.01</v>
      </c>
      <c r="G33" s="7">
        <v>8.9499999999999993</v>
      </c>
      <c r="H33" s="2">
        <v>800</v>
      </c>
      <c r="I33" s="8">
        <v>5.3719999999999999</v>
      </c>
      <c r="J33" s="3" t="s">
        <v>36</v>
      </c>
      <c r="K33" s="3" t="s">
        <v>37</v>
      </c>
    </row>
    <row r="34" spans="1:11">
      <c r="A34" s="9">
        <v>42079</v>
      </c>
      <c r="B34" s="3" t="s">
        <v>33</v>
      </c>
      <c r="C34" s="6">
        <v>0.54097222222222219</v>
      </c>
      <c r="D34" s="6">
        <v>0.57847222222222217</v>
      </c>
      <c r="E34" s="3" t="s">
        <v>6</v>
      </c>
      <c r="F34" s="7">
        <v>32.74</v>
      </c>
      <c r="G34" s="7">
        <v>32.76</v>
      </c>
      <c r="H34" s="2">
        <v>400</v>
      </c>
      <c r="I34" s="8">
        <v>1.6439999999999999</v>
      </c>
      <c r="J34" s="3" t="s">
        <v>36</v>
      </c>
      <c r="K34" s="3" t="s">
        <v>37</v>
      </c>
    </row>
    <row r="35" spans="1:11">
      <c r="A35" s="9">
        <v>42079</v>
      </c>
      <c r="B35" s="3" t="s">
        <v>34</v>
      </c>
      <c r="C35" s="6">
        <v>0.5083333333333333</v>
      </c>
      <c r="D35" s="6">
        <v>0.53194444444444444</v>
      </c>
      <c r="E35" s="3" t="s">
        <v>14</v>
      </c>
      <c r="F35" s="7">
        <v>15.55</v>
      </c>
      <c r="G35" s="7">
        <v>15.49</v>
      </c>
      <c r="H35" s="2">
        <v>120</v>
      </c>
      <c r="I35" s="8">
        <v>0.85799999999999998</v>
      </c>
      <c r="J35" s="3" t="s">
        <v>36</v>
      </c>
      <c r="K35" s="3" t="s">
        <v>37</v>
      </c>
    </row>
    <row r="36" spans="1:11">
      <c r="A36" s="9">
        <v>42079</v>
      </c>
      <c r="B36" s="3" t="s">
        <v>34</v>
      </c>
      <c r="C36" s="6">
        <v>0.5083333333333333</v>
      </c>
      <c r="D36" s="6">
        <v>0.53194444444444444</v>
      </c>
      <c r="E36" s="3" t="s">
        <v>14</v>
      </c>
      <c r="F36" s="7">
        <v>15.55</v>
      </c>
      <c r="G36" s="7">
        <v>15.48</v>
      </c>
      <c r="H36" s="2">
        <v>80</v>
      </c>
      <c r="I36" s="8">
        <v>0.57999999999999996</v>
      </c>
      <c r="J36" s="3" t="s">
        <v>36</v>
      </c>
      <c r="K36" s="3" t="s">
        <v>37</v>
      </c>
    </row>
    <row r="37" spans="1:11">
      <c r="A37" s="9">
        <v>42079</v>
      </c>
      <c r="B37" s="3" t="s">
        <v>34</v>
      </c>
      <c r="C37" s="6">
        <v>0.5083333333333333</v>
      </c>
      <c r="D37" s="6">
        <v>0.53194444444444444</v>
      </c>
      <c r="E37" s="3" t="s">
        <v>14</v>
      </c>
      <c r="F37" s="7">
        <v>15.55</v>
      </c>
      <c r="G37" s="7">
        <v>15.52</v>
      </c>
      <c r="H37" s="2">
        <v>200</v>
      </c>
      <c r="I37" s="8">
        <v>1.3839999999999999</v>
      </c>
      <c r="J37" s="3" t="s">
        <v>36</v>
      </c>
      <c r="K37" s="3" t="s">
        <v>37</v>
      </c>
    </row>
    <row r="38" spans="1:11">
      <c r="A38" s="9">
        <v>42079</v>
      </c>
      <c r="B38" s="3" t="s">
        <v>35</v>
      </c>
      <c r="C38" s="6">
        <v>0.5854166666666667</v>
      </c>
      <c r="D38" s="6">
        <v>0.63263888888888886</v>
      </c>
      <c r="E38" s="3" t="s">
        <v>14</v>
      </c>
      <c r="F38" s="7">
        <v>13.98</v>
      </c>
      <c r="G38" s="7">
        <v>14.01</v>
      </c>
      <c r="H38" s="2">
        <v>400</v>
      </c>
      <c r="I38" s="8">
        <v>1.6579999999999999</v>
      </c>
      <c r="J38" s="3" t="s">
        <v>36</v>
      </c>
      <c r="K38" s="3" t="s">
        <v>37</v>
      </c>
    </row>
    <row r="39" spans="1:11">
      <c r="A39" s="9">
        <v>42079</v>
      </c>
      <c r="B39" s="3" t="s">
        <v>35</v>
      </c>
      <c r="C39" s="6">
        <v>0.63263888888888886</v>
      </c>
      <c r="D39" s="6">
        <v>0.64930555555555558</v>
      </c>
      <c r="E39" s="3" t="s">
        <v>6</v>
      </c>
      <c r="F39" s="7">
        <v>14.01</v>
      </c>
      <c r="G39" s="7">
        <v>14.15</v>
      </c>
      <c r="H39" s="2">
        <v>600</v>
      </c>
      <c r="I39" s="8">
        <v>2.4079999999999999</v>
      </c>
      <c r="J39" s="3" t="s">
        <v>36</v>
      </c>
      <c r="K39" s="3" t="s">
        <v>37</v>
      </c>
    </row>
  </sheetData>
  <mergeCells count="9">
    <mergeCell ref="H2:H3"/>
    <mergeCell ref="I2:I3"/>
    <mergeCell ref="J2:K2"/>
    <mergeCell ref="A1:K1"/>
    <mergeCell ref="A2:A3"/>
    <mergeCell ref="B2:B3"/>
    <mergeCell ref="C2:D2"/>
    <mergeCell ref="E2:E3"/>
    <mergeCell ref="F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данных</vt:lpstr>
      <vt:lpstr>Результат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Ahtyamov_RS</cp:lastModifiedBy>
  <dcterms:created xsi:type="dcterms:W3CDTF">2015-03-18T09:00:49Z</dcterms:created>
  <dcterms:modified xsi:type="dcterms:W3CDTF">2015-03-20T13:12:09Z</dcterms:modified>
</cp:coreProperties>
</file>