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740" windowWidth="12120" windowHeight="6450" tabRatio="559" activeTab="1"/>
  </bookViews>
  <sheets>
    <sheet name="март" sheetId="37" r:id="rId1"/>
    <sheet name="итого" sheetId="38" r:id="rId2"/>
    <sheet name="Лист1" sheetId="39" r:id="rId3"/>
  </sheets>
  <definedNames>
    <definedName name="_xlnm._FilterDatabase" localSheetId="1" hidden="1">итого!$A$6:$AJ$15</definedName>
    <definedName name="_xlnm._FilterDatabase" localSheetId="0" hidden="1">март!$A$6:$AJ$15</definedName>
    <definedName name="_xlnm.Print_Titles" localSheetId="1">итого!#REF!</definedName>
    <definedName name="_xlnm.Print_Titles" localSheetId="0">март!#REF!</definedName>
  </definedNames>
  <calcPr calcId="145621" concurrentCalc="0"/>
</workbook>
</file>

<file path=xl/calcChain.xml><?xml version="1.0" encoding="utf-8"?>
<calcChain xmlns="http://schemas.openxmlformats.org/spreadsheetml/2006/main">
  <c r="B11" i="37" l="1"/>
  <c r="N5" i="39"/>
  <c r="N6" i="39"/>
  <c r="N7" i="39"/>
  <c r="N8" i="39"/>
  <c r="N9" i="39"/>
  <c r="N10" i="39"/>
  <c r="N4" i="39"/>
  <c r="N12" i="39"/>
  <c r="M5" i="39"/>
  <c r="M6" i="39"/>
  <c r="M7" i="39"/>
  <c r="M8" i="39"/>
  <c r="M9" i="39"/>
  <c r="M10" i="39"/>
  <c r="M4" i="39"/>
  <c r="M12" i="39"/>
  <c r="L5" i="39"/>
  <c r="L6" i="39"/>
  <c r="L7" i="39"/>
  <c r="L8" i="39"/>
  <c r="L9" i="39"/>
  <c r="L10" i="39"/>
  <c r="L4" i="39"/>
  <c r="L12" i="39"/>
  <c r="M26" i="38"/>
  <c r="L26" i="38"/>
  <c r="M25" i="38"/>
  <c r="L25" i="38"/>
  <c r="M24" i="38"/>
  <c r="L24" i="38"/>
  <c r="M23" i="38"/>
  <c r="L23" i="38"/>
  <c r="M22" i="38"/>
  <c r="L22" i="38"/>
  <c r="M21" i="38"/>
  <c r="L21" i="38"/>
  <c r="L11" i="38"/>
  <c r="L14" i="38"/>
  <c r="L15" i="38"/>
  <c r="E14" i="38"/>
  <c r="D14" i="38"/>
  <c r="B14" i="38"/>
  <c r="M12" i="38"/>
  <c r="AH12" i="38"/>
  <c r="AA12" i="38"/>
  <c r="X12" i="38"/>
  <c r="M14" i="38"/>
  <c r="E11" i="38"/>
  <c r="E15" i="38"/>
  <c r="D11" i="38"/>
  <c r="D15" i="38"/>
  <c r="B11" i="38"/>
  <c r="N24" i="38"/>
  <c r="M10" i="38"/>
  <c r="AD10" i="38"/>
  <c r="M9" i="38"/>
  <c r="AH9" i="38"/>
  <c r="AD9" i="38"/>
  <c r="AA9" i="38"/>
  <c r="X9" i="38"/>
  <c r="M8" i="38"/>
  <c r="AH8" i="38"/>
  <c r="M7" i="38"/>
  <c r="AA7" i="38"/>
  <c r="B6" i="38"/>
  <c r="C6" i="38"/>
  <c r="D6" i="38"/>
  <c r="E6" i="38"/>
  <c r="F6" i="38"/>
  <c r="G6" i="38"/>
  <c r="H6" i="38"/>
  <c r="L20" i="38"/>
  <c r="L28" i="38"/>
  <c r="AA8" i="38"/>
  <c r="Q7" i="38"/>
  <c r="AD8" i="38"/>
  <c r="Q10" i="38"/>
  <c r="T7" i="38"/>
  <c r="T10" i="38"/>
  <c r="T9" i="38"/>
  <c r="X10" i="38"/>
  <c r="AA10" i="38"/>
  <c r="AE10" i="38"/>
  <c r="AH10" i="38"/>
  <c r="AI10" i="38"/>
  <c r="Q12" i="38"/>
  <c r="X8" i="38"/>
  <c r="M11" i="38"/>
  <c r="M15" i="38"/>
  <c r="M20" i="38"/>
  <c r="M28" i="38"/>
  <c r="AD7" i="38"/>
  <c r="T12" i="38"/>
  <c r="AD12" i="38"/>
  <c r="AE12" i="38"/>
  <c r="AH7" i="38"/>
  <c r="J6" i="38"/>
  <c r="I6" i="38"/>
  <c r="K6" i="38"/>
  <c r="L6" i="38"/>
  <c r="M6" i="38"/>
  <c r="N6" i="38"/>
  <c r="O6" i="38"/>
  <c r="P6" i="38"/>
  <c r="Q6" i="38"/>
  <c r="R6" i="38"/>
  <c r="S6" i="38"/>
  <c r="T6" i="38"/>
  <c r="U6" i="38"/>
  <c r="V6" i="38"/>
  <c r="W6" i="38"/>
  <c r="X6" i="38"/>
  <c r="Y6" i="38"/>
  <c r="Z6" i="38"/>
  <c r="AA6" i="38"/>
  <c r="AB6" i="38"/>
  <c r="AC6" i="38"/>
  <c r="AD6" i="38"/>
  <c r="AE6" i="38"/>
  <c r="AF6" i="38"/>
  <c r="AG6" i="38"/>
  <c r="AH6" i="38"/>
  <c r="AI6" i="38"/>
  <c r="Q8" i="38"/>
  <c r="N22" i="38"/>
  <c r="X7" i="38"/>
  <c r="T8" i="38"/>
  <c r="Q9" i="38"/>
  <c r="AE9" i="38"/>
  <c r="AI9" i="38"/>
  <c r="B15" i="38"/>
  <c r="N25" i="38"/>
  <c r="N26" i="38"/>
  <c r="N23" i="38"/>
  <c r="N21" i="38"/>
  <c r="L14" i="37"/>
  <c r="E14" i="37"/>
  <c r="D14" i="37"/>
  <c r="B14" i="37"/>
  <c r="M12" i="37"/>
  <c r="Q12" i="37"/>
  <c r="L11" i="37"/>
  <c r="E11" i="37"/>
  <c r="D11" i="37"/>
  <c r="M10" i="37"/>
  <c r="X10" i="37"/>
  <c r="M9" i="37"/>
  <c r="AA9" i="37"/>
  <c r="M8" i="37"/>
  <c r="AA8" i="37"/>
  <c r="M7" i="37"/>
  <c r="B6" i="37"/>
  <c r="C6" i="37"/>
  <c r="D6" i="37"/>
  <c r="E6" i="37"/>
  <c r="F6" i="37"/>
  <c r="G6" i="37"/>
  <c r="H6" i="37"/>
  <c r="AE8" i="38"/>
  <c r="AI8" i="38"/>
  <c r="AE7" i="38"/>
  <c r="N20" i="38"/>
  <c r="N28" i="38"/>
  <c r="AI7" i="38"/>
  <c r="AI11" i="38"/>
  <c r="AE11" i="38"/>
  <c r="AI12" i="38"/>
  <c r="AI14" i="38"/>
  <c r="AE14" i="38"/>
  <c r="B15" i="37"/>
  <c r="AA10" i="37"/>
  <c r="T12" i="37"/>
  <c r="AH10" i="37"/>
  <c r="X12" i="37"/>
  <c r="X8" i="37"/>
  <c r="AD9" i="37"/>
  <c r="AH8" i="37"/>
  <c r="AD8" i="37"/>
  <c r="T8" i="37"/>
  <c r="Q8" i="37"/>
  <c r="AH7" i="37"/>
  <c r="X7" i="37"/>
  <c r="T7" i="37"/>
  <c r="AD12" i="37"/>
  <c r="J6" i="37"/>
  <c r="I6" i="37"/>
  <c r="K6" i="37"/>
  <c r="L6" i="37"/>
  <c r="M6" i="37"/>
  <c r="N6" i="37"/>
  <c r="O6" i="37"/>
  <c r="P6" i="37"/>
  <c r="Q6" i="37"/>
  <c r="R6" i="37"/>
  <c r="S6" i="37"/>
  <c r="T6" i="37"/>
  <c r="U6" i="37"/>
  <c r="V6" i="37"/>
  <c r="W6" i="37"/>
  <c r="X6" i="37"/>
  <c r="Y6" i="37"/>
  <c r="Z6" i="37"/>
  <c r="AA6" i="37"/>
  <c r="AB6" i="37"/>
  <c r="AC6" i="37"/>
  <c r="AD6" i="37"/>
  <c r="AE6" i="37"/>
  <c r="AF6" i="37"/>
  <c r="AG6" i="37"/>
  <c r="AH6" i="37"/>
  <c r="AI6" i="37"/>
  <c r="AD10" i="37"/>
  <c r="Q7" i="37"/>
  <c r="AH9" i="37"/>
  <c r="AA12" i="37"/>
  <c r="D15" i="37"/>
  <c r="AA7" i="37"/>
  <c r="T9" i="37"/>
  <c r="Q10" i="37"/>
  <c r="AH12" i="37"/>
  <c r="M14" i="37"/>
  <c r="L15" i="37"/>
  <c r="M11" i="37"/>
  <c r="E15" i="37"/>
  <c r="Q9" i="37"/>
  <c r="T10" i="37"/>
  <c r="AD7" i="37"/>
  <c r="X9" i="37"/>
  <c r="AI15" i="38"/>
  <c r="AE15" i="38"/>
  <c r="AE10" i="37"/>
  <c r="AI10" i="37"/>
  <c r="AE9" i="37"/>
  <c r="AI9" i="37"/>
  <c r="AE8" i="37"/>
  <c r="AI8" i="37"/>
  <c r="AE7" i="37"/>
  <c r="AI7" i="37"/>
  <c r="AE12" i="37"/>
  <c r="AI12" i="37"/>
  <c r="AI14" i="37"/>
  <c r="M15" i="37"/>
  <c r="AE14" i="37"/>
  <c r="AI11" i="37"/>
  <c r="AE11" i="37"/>
  <c r="AI15" i="37"/>
  <c r="AE15" i="37"/>
</calcChain>
</file>

<file path=xl/sharedStrings.xml><?xml version="1.0" encoding="utf-8"?>
<sst xmlns="http://schemas.openxmlformats.org/spreadsheetml/2006/main" count="251" uniqueCount="52">
  <si>
    <t>штатные единицы</t>
  </si>
  <si>
    <t>ФИО</t>
  </si>
  <si>
    <t>Занято</t>
  </si>
  <si>
    <t>Оклад на ставку</t>
  </si>
  <si>
    <t>Оклад фактический</t>
  </si>
  <si>
    <t xml:space="preserve">Постоянные величины (согласно штатному расписанию) </t>
  </si>
  <si>
    <t>ВСЕГО З/П, руб.</t>
  </si>
  <si>
    <t>Надбавка</t>
  </si>
  <si>
    <t>((гр. 8 +(гр.8*гр.10) + (гр.8*гр.13) + (гр.8*гр.16) + (гр.8*гр.18))</t>
  </si>
  <si>
    <t>руб.</t>
  </si>
  <si>
    <t>руб</t>
  </si>
  <si>
    <t>служащие 3 уровня</t>
  </si>
  <si>
    <t>1</t>
  </si>
  <si>
    <t>х</t>
  </si>
  <si>
    <t>Из них</t>
  </si>
  <si>
    <t>ИТОГО</t>
  </si>
  <si>
    <t>Итого</t>
  </si>
  <si>
    <t>Специалисты</t>
  </si>
  <si>
    <t>Другие служащие</t>
  </si>
  <si>
    <t>Рабочие</t>
  </si>
  <si>
    <t>Руководители</t>
  </si>
  <si>
    <t xml:space="preserve">из них:                 </t>
  </si>
  <si>
    <t>РН</t>
  </si>
  <si>
    <t>СП</t>
  </si>
  <si>
    <t>ДС</t>
  </si>
  <si>
    <t>РБ</t>
  </si>
  <si>
    <t>Директор</t>
  </si>
  <si>
    <t>Заместитель директора</t>
  </si>
  <si>
    <t>Секретарь</t>
  </si>
  <si>
    <t>Дворник</t>
  </si>
  <si>
    <t>ХХХ</t>
  </si>
  <si>
    <t>ИО</t>
  </si>
  <si>
    <t>ПР</t>
  </si>
  <si>
    <t>ПП</t>
  </si>
  <si>
    <t>АА</t>
  </si>
  <si>
    <t>коэффициент к окладу</t>
  </si>
  <si>
    <t>Общий персонал,        всего</t>
  </si>
  <si>
    <t>Иной персонал         всего</t>
  </si>
  <si>
    <t>осн</t>
  </si>
  <si>
    <t>иные</t>
  </si>
  <si>
    <t>окпдтр</t>
  </si>
  <si>
    <t>Должность</t>
  </si>
  <si>
    <t>В этой таблице необходимо оставить ТОЛЬКО таблицу саму с ФИО</t>
  </si>
  <si>
    <t>Можно ли в эти формулы из таблицы по ОКПДТР добавить во ВСЕ графы март! (чтобы формула "понимала", что данные нужно брать с первого листа)</t>
  </si>
  <si>
    <t>СВОД</t>
  </si>
  <si>
    <t>На этом листе хочется оставить свод (таблицу по окпдтр), а таблицу с ФИО убрать.</t>
  </si>
  <si>
    <t>Юрист</t>
  </si>
  <si>
    <r>
      <t xml:space="preserve">Чтобы сделать так как я хочу, нужно добавить в каждую формулу (которые выделены желтым) </t>
    </r>
    <r>
      <rPr>
        <b/>
        <sz val="12"/>
        <rFont val="Times New Roman"/>
        <family val="1"/>
        <charset val="204"/>
      </rPr>
      <t xml:space="preserve"> март!,</t>
    </r>
    <r>
      <rPr>
        <sz val="12"/>
        <rFont val="Times New Roman"/>
        <family val="1"/>
        <charset val="204"/>
      </rPr>
      <t xml:space="preserve"> чтобы было понятно, что данные необходимо брать из первого листа.</t>
    </r>
  </si>
  <si>
    <t xml:space="preserve">Это только маленькая часть таблицы - привела Вам ее для образца </t>
  </si>
  <si>
    <t>Спасибо большое.</t>
  </si>
  <si>
    <t xml:space="preserve">Или же может быть как-то можно по другому сделать? Подскажите, пожалуйста, очень нужно. </t>
  </si>
  <si>
    <t xml:space="preserve">Проблема возникла из-за того, что сейчас мне нужно добавлять графы в первую таблицу с ФИО, а вторая должна остаться в том виде, в котором она есть.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</si>
</sst>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Mangal"/>
      <family val="2"/>
      <charset val="204"/>
    </font>
    <font>
      <sz val="12"/>
      <name val="Verdana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Verdana"/>
      <family val="2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name val="Verdana"/>
      <family val="2"/>
      <charset val="204"/>
    </font>
    <font>
      <b/>
      <sz val="11"/>
      <name val="Arial"/>
      <family val="2"/>
      <charset val="204"/>
    </font>
    <font>
      <b/>
      <sz val="11"/>
      <name val="Verdana"/>
      <family val="2"/>
      <charset val="204"/>
    </font>
    <font>
      <sz val="12"/>
      <color rgb="FFFF0000"/>
      <name val="Times New Roman"/>
      <family val="1"/>
      <charset val="204"/>
    </font>
    <font>
      <b/>
      <sz val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46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FF0000"/>
      </right>
      <top/>
      <bottom style="medium">
        <color indexed="64"/>
      </bottom>
      <diagonal/>
    </border>
  </borders>
  <cellStyleXfs count="7">
    <xf numFmtId="0" fontId="0" fillId="0" borderId="0"/>
    <xf numFmtId="0" fontId="22" fillId="0" borderId="0"/>
    <xf numFmtId="0" fontId="3" fillId="0" borderId="0"/>
    <xf numFmtId="9" fontId="4" fillId="0" borderId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</cellStyleXfs>
  <cellXfs count="333">
    <xf numFmtId="0" fontId="0" fillId="0" borderId="0" xfId="0"/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textRotation="90"/>
    </xf>
    <xf numFmtId="0" fontId="7" fillId="0" borderId="0" xfId="0" applyNumberFormat="1" applyFont="1"/>
    <xf numFmtId="0" fontId="0" fillId="0" borderId="0" xfId="0" applyNumberFormat="1" applyFont="1"/>
    <xf numFmtId="0" fontId="6" fillId="0" borderId="0" xfId="0" applyNumberFormat="1" applyFont="1"/>
    <xf numFmtId="0" fontId="8" fillId="0" borderId="0" xfId="0" applyNumberFormat="1" applyFont="1"/>
    <xf numFmtId="164" fontId="9" fillId="0" borderId="0" xfId="0" applyNumberFormat="1" applyFont="1"/>
    <xf numFmtId="0" fontId="0" fillId="0" borderId="0" xfId="0" applyNumberFormat="1" applyFont="1" applyFill="1"/>
    <xf numFmtId="0" fontId="11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20" fillId="0" borderId="0" xfId="0" applyFont="1" applyAlignment="1">
      <alignment horizontal="center"/>
    </xf>
    <xf numFmtId="0" fontId="0" fillId="0" borderId="0" xfId="0" applyNumberFormat="1" applyAlignment="1">
      <alignment horizontal="center" textRotation="90"/>
    </xf>
    <xf numFmtId="0" fontId="7" fillId="0" borderId="0" xfId="0" applyNumberFormat="1" applyFont="1" applyAlignment="1">
      <alignment textRotation="90"/>
    </xf>
    <xf numFmtId="0" fontId="0" fillId="0" borderId="0" xfId="0" applyNumberFormat="1" applyFont="1" applyAlignment="1">
      <alignment textRotation="90"/>
    </xf>
    <xf numFmtId="0" fontId="11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textRotation="90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NumberFormat="1" applyFont="1" applyAlignment="1">
      <alignment wrapText="1"/>
    </xf>
    <xf numFmtId="2" fontId="11" fillId="0" borderId="0" xfId="0" applyNumberFormat="1" applyFont="1" applyAlignment="1">
      <alignment horizontal="center"/>
    </xf>
    <xf numFmtId="2" fontId="11" fillId="0" borderId="16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textRotation="90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textRotation="90" wrapText="1"/>
    </xf>
    <xf numFmtId="0" fontId="12" fillId="0" borderId="2" xfId="0" applyNumberFormat="1" applyFont="1" applyFill="1" applyBorder="1" applyAlignment="1">
      <alignment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2" fontId="17" fillId="0" borderId="13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textRotation="90" wrapText="1"/>
    </xf>
    <xf numFmtId="49" fontId="13" fillId="0" borderId="3" xfId="0" applyNumberFormat="1" applyFont="1" applyFill="1" applyBorder="1" applyAlignment="1">
      <alignment horizontal="center" vertical="center" textRotation="90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textRotation="90" wrapText="1"/>
    </xf>
    <xf numFmtId="0" fontId="14" fillId="0" borderId="3" xfId="0" applyNumberFormat="1" applyFont="1" applyFill="1" applyBorder="1" applyAlignment="1">
      <alignment horizontal="center" vertical="center" textRotation="90" wrapText="1"/>
    </xf>
    <xf numFmtId="0" fontId="23" fillId="0" borderId="24" xfId="0" applyNumberFormat="1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2" fontId="24" fillId="0" borderId="3" xfId="0" applyNumberFormat="1" applyFont="1" applyFill="1" applyBorder="1" applyAlignment="1">
      <alignment horizontal="center" vertical="center" wrapText="1"/>
    </xf>
    <xf numFmtId="164" fontId="17" fillId="0" borderId="3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164" fontId="14" fillId="0" borderId="24" xfId="0" applyNumberFormat="1" applyFont="1" applyFill="1" applyBorder="1" applyAlignment="1">
      <alignment horizontal="center" vertical="center" wrapText="1"/>
    </xf>
    <xf numFmtId="164" fontId="14" fillId="0" borderId="25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 wrapText="1"/>
    </xf>
    <xf numFmtId="4" fontId="13" fillId="0" borderId="21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5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2" fontId="14" fillId="0" borderId="13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20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Fill="1" applyBorder="1" applyAlignment="1">
      <alignment horizontal="center" vertical="center" wrapText="1"/>
    </xf>
    <xf numFmtId="2" fontId="13" fillId="0" borderId="21" xfId="0" applyNumberFormat="1" applyFont="1" applyFill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 wrapText="1"/>
    </xf>
    <xf numFmtId="164" fontId="15" fillId="0" borderId="8" xfId="0" applyNumberFormat="1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 wrapText="1"/>
    </xf>
    <xf numFmtId="2" fontId="17" fillId="0" borderId="9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vertical="center" wrapText="1"/>
    </xf>
    <xf numFmtId="2" fontId="11" fillId="2" borderId="16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164" fontId="13" fillId="2" borderId="16" xfId="0" applyNumberFormat="1" applyFont="1" applyFill="1" applyBorder="1" applyAlignment="1">
      <alignment horizontal="center" vertical="center" wrapText="1"/>
    </xf>
    <xf numFmtId="0" fontId="14" fillId="2" borderId="16" xfId="0" applyNumberFormat="1" applyFont="1" applyFill="1" applyBorder="1" applyAlignment="1">
      <alignment horizontal="center" vertical="center" wrapText="1"/>
    </xf>
    <xf numFmtId="164" fontId="13" fillId="2" borderId="20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2" fontId="14" fillId="0" borderId="17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 wrapText="1"/>
    </xf>
    <xf numFmtId="2" fontId="13" fillId="0" borderId="14" xfId="0" applyNumberFormat="1" applyFont="1" applyFill="1" applyBorder="1" applyAlignment="1">
      <alignment horizontal="center" vertical="center" wrapText="1"/>
    </xf>
    <xf numFmtId="0" fontId="25" fillId="0" borderId="30" xfId="0" applyNumberFormat="1" applyFont="1" applyFill="1" applyBorder="1" applyAlignment="1">
      <alignment horizontal="center" vertical="center" wrapText="1"/>
    </xf>
    <xf numFmtId="2" fontId="17" fillId="0" borderId="31" xfId="0" applyNumberFormat="1" applyFont="1" applyFill="1" applyBorder="1" applyAlignment="1">
      <alignment horizontal="center" vertical="center" wrapText="1"/>
    </xf>
    <xf numFmtId="2" fontId="24" fillId="0" borderId="31" xfId="0" applyNumberFormat="1" applyFont="1" applyFill="1" applyBorder="1" applyAlignment="1">
      <alignment horizontal="center" vertical="center" wrapText="1"/>
    </xf>
    <xf numFmtId="164" fontId="17" fillId="0" borderId="31" xfId="0" applyNumberFormat="1" applyFont="1" applyFill="1" applyBorder="1" applyAlignment="1">
      <alignment horizontal="center" vertical="center" wrapText="1"/>
    </xf>
    <xf numFmtId="0" fontId="18" fillId="0" borderId="31" xfId="0" applyNumberFormat="1" applyFont="1" applyFill="1" applyBorder="1" applyAlignment="1">
      <alignment horizontal="center" vertical="center" wrapText="1"/>
    </xf>
    <xf numFmtId="164" fontId="17" fillId="0" borderId="32" xfId="0" applyNumberFormat="1" applyFont="1" applyFill="1" applyBorder="1" applyAlignment="1">
      <alignment horizontal="center" vertical="center" wrapText="1"/>
    </xf>
    <xf numFmtId="164" fontId="17" fillId="0" borderId="34" xfId="0" applyNumberFormat="1" applyFont="1" applyFill="1" applyBorder="1" applyAlignment="1">
      <alignment horizontal="center" vertical="center" wrapText="1"/>
    </xf>
    <xf numFmtId="2" fontId="17" fillId="0" borderId="29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2" fontId="7" fillId="0" borderId="2" xfId="0" applyNumberFormat="1" applyFont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16" fillId="0" borderId="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2" fontId="26" fillId="0" borderId="24" xfId="0" applyNumberFormat="1" applyFont="1" applyBorder="1" applyAlignment="1">
      <alignment horizontal="center" vertical="center"/>
    </xf>
    <xf numFmtId="2" fontId="0" fillId="0" borderId="21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64" fontId="17" fillId="6" borderId="42" xfId="0" applyNumberFormat="1" applyFont="1" applyFill="1" applyBorder="1" applyAlignment="1">
      <alignment horizontal="center" vertical="center" wrapText="1"/>
    </xf>
    <xf numFmtId="2" fontId="0" fillId="0" borderId="21" xfId="0" applyNumberFormat="1" applyFont="1" applyFill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 wrapText="1"/>
    </xf>
    <xf numFmtId="0" fontId="9" fillId="0" borderId="41" xfId="0" applyNumberFormat="1" applyFont="1" applyBorder="1" applyAlignment="1">
      <alignment vertical="center"/>
    </xf>
    <xf numFmtId="164" fontId="17" fillId="3" borderId="39" xfId="0" applyNumberFormat="1" applyFont="1" applyFill="1" applyBorder="1" applyAlignment="1">
      <alignment horizontal="center" vertical="center" wrapText="1"/>
    </xf>
    <xf numFmtId="0" fontId="27" fillId="0" borderId="39" xfId="0" applyNumberFormat="1" applyFont="1" applyBorder="1" applyAlignment="1">
      <alignment horizontal="center" vertical="center" wrapText="1"/>
    </xf>
    <xf numFmtId="2" fontId="16" fillId="0" borderId="16" xfId="0" applyNumberFormat="1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0" fontId="16" fillId="0" borderId="40" xfId="0" applyFont="1" applyBorder="1" applyAlignment="1">
      <alignment horizontal="center" vertical="center" wrapText="1"/>
    </xf>
    <xf numFmtId="2" fontId="9" fillId="0" borderId="40" xfId="0" applyNumberFormat="1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/>
    </xf>
    <xf numFmtId="164" fontId="17" fillId="4" borderId="42" xfId="0" applyNumberFormat="1" applyFont="1" applyFill="1" applyBorder="1" applyAlignment="1">
      <alignment horizontal="center" vertical="center" wrapText="1"/>
    </xf>
    <xf numFmtId="0" fontId="7" fillId="0" borderId="49" xfId="0" applyNumberFormat="1" applyFont="1" applyBorder="1" applyAlignment="1">
      <alignment textRotation="90"/>
    </xf>
    <xf numFmtId="0" fontId="16" fillId="0" borderId="0" xfId="0" applyFont="1" applyBorder="1" applyAlignment="1">
      <alignment horizontal="left" vertical="center"/>
    </xf>
    <xf numFmtId="2" fontId="1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 textRotation="90"/>
    </xf>
    <xf numFmtId="2" fontId="26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50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textRotation="90" wrapText="1"/>
    </xf>
    <xf numFmtId="2" fontId="19" fillId="0" borderId="5" xfId="0" applyNumberFormat="1" applyFont="1" applyBorder="1" applyAlignment="1">
      <alignment horizontal="center" vertical="center"/>
    </xf>
    <xf numFmtId="2" fontId="19" fillId="0" borderId="24" xfId="0" applyNumberFormat="1" applyFont="1" applyBorder="1" applyAlignment="1">
      <alignment horizontal="center" vertical="center"/>
    </xf>
    <xf numFmtId="2" fontId="19" fillId="0" borderId="5" xfId="0" applyNumberFormat="1" applyFont="1" applyFill="1" applyBorder="1" applyAlignment="1">
      <alignment horizontal="center" vertical="center"/>
    </xf>
    <xf numFmtId="2" fontId="27" fillId="0" borderId="14" xfId="0" applyNumberFormat="1" applyFont="1" applyFill="1" applyBorder="1" applyAlignment="1">
      <alignment horizontal="center" vertical="center"/>
    </xf>
    <xf numFmtId="164" fontId="13" fillId="0" borderId="16" xfId="0" applyNumberFormat="1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 wrapText="1"/>
    </xf>
    <xf numFmtId="2" fontId="27" fillId="0" borderId="21" xfId="0" applyNumberFormat="1" applyFont="1" applyBorder="1" applyAlignment="1">
      <alignment horizontal="center"/>
    </xf>
    <xf numFmtId="2" fontId="27" fillId="0" borderId="21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center" vertical="center"/>
    </xf>
    <xf numFmtId="1" fontId="12" fillId="0" borderId="15" xfId="0" applyNumberFormat="1" applyFont="1" applyFill="1" applyBorder="1" applyAlignment="1">
      <alignment horizontal="center" vertical="center" wrapText="1"/>
    </xf>
    <xf numFmtId="1" fontId="11" fillId="0" borderId="16" xfId="0" applyNumberFormat="1" applyFont="1" applyFill="1" applyBorder="1" applyAlignment="1">
      <alignment horizontal="center" vertical="center" wrapText="1"/>
    </xf>
    <xf numFmtId="0" fontId="11" fillId="0" borderId="20" xfId="0" applyNumberFormat="1" applyFont="1" applyFill="1" applyBorder="1" applyAlignment="1">
      <alignment horizontal="center" vertical="center" wrapText="1"/>
    </xf>
    <xf numFmtId="2" fontId="15" fillId="0" borderId="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textRotation="90"/>
    </xf>
    <xf numFmtId="1" fontId="14" fillId="0" borderId="16" xfId="0" applyNumberFormat="1" applyFont="1" applyFill="1" applyBorder="1" applyAlignment="1">
      <alignment horizontal="center" vertical="center" textRotation="90" wrapText="1"/>
    </xf>
    <xf numFmtId="164" fontId="14" fillId="0" borderId="6" xfId="0" applyNumberFormat="1" applyFont="1" applyFill="1" applyBorder="1" applyAlignment="1">
      <alignment horizontal="center" vertical="center" textRotation="90" wrapText="1"/>
    </xf>
    <xf numFmtId="164" fontId="14" fillId="2" borderId="6" xfId="0" applyNumberFormat="1" applyFont="1" applyFill="1" applyBorder="1" applyAlignment="1">
      <alignment horizontal="center" vertical="center" textRotation="90" wrapText="1"/>
    </xf>
    <xf numFmtId="164" fontId="18" fillId="0" borderId="32" xfId="0" applyNumberFormat="1" applyFont="1" applyFill="1" applyBorder="1" applyAlignment="1">
      <alignment horizontal="center" vertical="center" textRotation="90" wrapText="1"/>
    </xf>
    <xf numFmtId="164" fontId="14" fillId="2" borderId="20" xfId="0" applyNumberFormat="1" applyFont="1" applyFill="1" applyBorder="1" applyAlignment="1">
      <alignment horizontal="center" vertical="center" textRotation="90" wrapText="1"/>
    </xf>
    <xf numFmtId="164" fontId="18" fillId="0" borderId="6" xfId="0" applyNumberFormat="1" applyFont="1" applyFill="1" applyBorder="1" applyAlignment="1">
      <alignment horizontal="center" vertical="center" textRotation="90" wrapText="1"/>
    </xf>
    <xf numFmtId="164" fontId="18" fillId="0" borderId="4" xfId="0" applyNumberFormat="1" applyFont="1" applyFill="1" applyBorder="1" applyAlignment="1">
      <alignment horizontal="center" vertical="center" textRotation="90" wrapText="1"/>
    </xf>
    <xf numFmtId="0" fontId="28" fillId="0" borderId="0" xfId="0" applyFont="1" applyBorder="1" applyAlignment="1">
      <alignment horizontal="left" vertical="center" textRotation="90"/>
    </xf>
    <xf numFmtId="0" fontId="0" fillId="0" borderId="0" xfId="0" applyBorder="1" applyAlignment="1">
      <alignment horizontal="center" vertical="center"/>
    </xf>
    <xf numFmtId="0" fontId="2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center" vertical="center" wrapText="1"/>
    </xf>
    <xf numFmtId="1" fontId="11" fillId="0" borderId="17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1" fontId="13" fillId="0" borderId="16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2" fontId="19" fillId="0" borderId="3" xfId="0" applyNumberFormat="1" applyFont="1" applyBorder="1" applyAlignment="1">
      <alignment horizontal="center" vertical="center"/>
    </xf>
    <xf numFmtId="2" fontId="19" fillId="0" borderId="25" xfId="0" applyNumberFormat="1" applyFont="1" applyBorder="1" applyAlignment="1">
      <alignment horizontal="center" vertical="center"/>
    </xf>
    <xf numFmtId="2" fontId="19" fillId="0" borderId="55" xfId="0" applyNumberFormat="1" applyFont="1" applyFill="1" applyBorder="1" applyAlignment="1">
      <alignment horizontal="center" vertical="center" wrapText="1"/>
    </xf>
    <xf numFmtId="2" fontId="9" fillId="0" borderId="56" xfId="0" applyNumberFormat="1" applyFont="1" applyFill="1" applyBorder="1" applyAlignment="1">
      <alignment horizontal="center" vertical="center"/>
    </xf>
    <xf numFmtId="2" fontId="9" fillId="0" borderId="22" xfId="0" applyNumberFormat="1" applyFont="1" applyFill="1" applyBorder="1" applyAlignment="1">
      <alignment horizontal="center" vertical="center"/>
    </xf>
    <xf numFmtId="2" fontId="9" fillId="0" borderId="53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textRotation="90"/>
    </xf>
    <xf numFmtId="2" fontId="27" fillId="0" borderId="13" xfId="0" applyNumberFormat="1" applyFont="1" applyBorder="1" applyAlignment="1">
      <alignment horizontal="center"/>
    </xf>
    <xf numFmtId="0" fontId="7" fillId="0" borderId="0" xfId="0" applyNumberFormat="1" applyFont="1" applyFill="1" applyAlignment="1">
      <alignment horizontal="center" textRotation="90"/>
    </xf>
    <xf numFmtId="0" fontId="11" fillId="0" borderId="6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0" xfId="0" applyNumberFormat="1" applyFont="1" applyFill="1"/>
    <xf numFmtId="2" fontId="11" fillId="0" borderId="0" xfId="0" applyNumberFormat="1" applyFont="1" applyFill="1" applyAlignment="1">
      <alignment horizontal="center"/>
    </xf>
    <xf numFmtId="2" fontId="13" fillId="0" borderId="16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164" fontId="15" fillId="0" borderId="28" xfId="0" applyNumberFormat="1" applyFont="1" applyFill="1" applyBorder="1" applyAlignment="1">
      <alignment horizontal="center" vertical="center" wrapText="1"/>
    </xf>
    <xf numFmtId="0" fontId="0" fillId="0" borderId="51" xfId="0" applyNumberFormat="1" applyFont="1" applyFill="1" applyBorder="1"/>
    <xf numFmtId="2" fontId="27" fillId="7" borderId="57" xfId="0" applyNumberFormat="1" applyFont="1" applyFill="1" applyBorder="1" applyAlignment="1">
      <alignment horizontal="center" vertical="center" wrapText="1"/>
    </xf>
    <xf numFmtId="2" fontId="27" fillId="0" borderId="58" xfId="0" applyNumberFormat="1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/>
    </xf>
    <xf numFmtId="2" fontId="27" fillId="0" borderId="60" xfId="0" applyNumberFormat="1" applyFont="1" applyFill="1" applyBorder="1" applyAlignment="1">
      <alignment horizontal="center" vertical="center"/>
    </xf>
    <xf numFmtId="2" fontId="0" fillId="0" borderId="51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 wrapText="1"/>
    </xf>
    <xf numFmtId="2" fontId="30" fillId="0" borderId="30" xfId="0" applyNumberFormat="1" applyFont="1" applyFill="1" applyBorder="1" applyAlignment="1">
      <alignment horizontal="center" vertical="center" wrapText="1"/>
    </xf>
    <xf numFmtId="2" fontId="30" fillId="0" borderId="33" xfId="0" applyNumberFormat="1" applyFont="1" applyFill="1" applyBorder="1" applyAlignment="1">
      <alignment horizontal="center" vertical="center" wrapText="1"/>
    </xf>
    <xf numFmtId="2" fontId="30" fillId="0" borderId="24" xfId="0" applyNumberFormat="1" applyFont="1" applyFill="1" applyBorder="1" applyAlignment="1">
      <alignment horizontal="center" vertical="center" wrapText="1"/>
    </xf>
    <xf numFmtId="2" fontId="30" fillId="0" borderId="25" xfId="0" applyNumberFormat="1" applyFont="1" applyFill="1" applyBorder="1" applyAlignment="1">
      <alignment horizontal="center" vertical="center" wrapText="1"/>
    </xf>
    <xf numFmtId="164" fontId="14" fillId="0" borderId="20" xfId="0" applyNumberFormat="1" applyFont="1" applyFill="1" applyBorder="1" applyAlignment="1">
      <alignment horizontal="center" vertical="center" textRotation="90" wrapText="1"/>
    </xf>
    <xf numFmtId="164" fontId="13" fillId="0" borderId="20" xfId="0" applyNumberFormat="1" applyFont="1" applyFill="1" applyBorder="1" applyAlignment="1">
      <alignment horizontal="center" vertical="center" wrapText="1"/>
    </xf>
    <xf numFmtId="164" fontId="13" fillId="2" borderId="18" xfId="0" applyNumberFormat="1" applyFont="1" applyFill="1" applyBorder="1" applyAlignment="1">
      <alignment horizontal="center" vertical="center" textRotation="90" wrapText="1"/>
    </xf>
    <xf numFmtId="2" fontId="11" fillId="0" borderId="15" xfId="0" applyNumberFormat="1" applyFont="1" applyFill="1" applyBorder="1" applyAlignment="1">
      <alignment horizontal="center" vertical="center" wrapText="1"/>
    </xf>
    <xf numFmtId="2" fontId="11" fillId="0" borderId="17" xfId="0" applyNumberFormat="1" applyFont="1" applyFill="1" applyBorder="1" applyAlignment="1">
      <alignment horizontal="center" vertical="center" wrapText="1"/>
    </xf>
    <xf numFmtId="2" fontId="15" fillId="0" borderId="28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9" fillId="0" borderId="40" xfId="0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center" vertical="center"/>
    </xf>
    <xf numFmtId="2" fontId="27" fillId="0" borderId="16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19" fillId="0" borderId="16" xfId="0" applyNumberFormat="1" applyFont="1" applyBorder="1" applyAlignment="1">
      <alignment horizontal="center" vertical="center"/>
    </xf>
    <xf numFmtId="2" fontId="19" fillId="0" borderId="17" xfId="0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27" fillId="0" borderId="16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2" fontId="26" fillId="0" borderId="3" xfId="0" applyNumberFormat="1" applyFont="1" applyBorder="1" applyAlignment="1">
      <alignment horizontal="center" vertical="center"/>
    </xf>
    <xf numFmtId="2" fontId="19" fillId="0" borderId="16" xfId="0" applyNumberFormat="1" applyFont="1" applyBorder="1" applyAlignment="1">
      <alignment horizontal="center" vertical="center"/>
    </xf>
    <xf numFmtId="2" fontId="19" fillId="0" borderId="17" xfId="0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2" fontId="8" fillId="8" borderId="1" xfId="0" applyNumberFormat="1" applyFont="1" applyFill="1" applyBorder="1" applyAlignment="1">
      <alignment horizontal="center"/>
    </xf>
    <xf numFmtId="0" fontId="16" fillId="0" borderId="2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2" fontId="26" fillId="0" borderId="3" xfId="0" applyNumberFormat="1" applyFont="1" applyBorder="1" applyAlignment="1">
      <alignment horizontal="center" vertical="center"/>
    </xf>
    <xf numFmtId="2" fontId="26" fillId="0" borderId="44" xfId="0" applyNumberFormat="1" applyFont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vertical="center"/>
    </xf>
    <xf numFmtId="2" fontId="19" fillId="0" borderId="53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/>
    </xf>
    <xf numFmtId="2" fontId="7" fillId="0" borderId="54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 vertical="center"/>
    </xf>
    <xf numFmtId="2" fontId="0" fillId="0" borderId="2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1" fillId="0" borderId="36" xfId="0" applyFont="1" applyFill="1" applyBorder="1" applyAlignment="1">
      <alignment horizontal="center" vertical="center" textRotation="90" wrapText="1"/>
    </xf>
    <xf numFmtId="0" fontId="21" fillId="0" borderId="23" xfId="0" applyFont="1" applyFill="1" applyBorder="1" applyAlignment="1">
      <alignment horizontal="center" vertical="center" textRotation="90" wrapText="1"/>
    </xf>
    <xf numFmtId="0" fontId="21" fillId="0" borderId="37" xfId="0" applyFont="1" applyFill="1" applyBorder="1" applyAlignment="1">
      <alignment horizontal="center" vertical="center" textRotation="90" wrapText="1"/>
    </xf>
    <xf numFmtId="0" fontId="16" fillId="0" borderId="46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6" fillId="0" borderId="35" xfId="0" applyNumberFormat="1" applyFont="1" applyBorder="1" applyAlignment="1">
      <alignment horizontal="center" vertical="center" textRotation="90"/>
    </xf>
    <xf numFmtId="0" fontId="6" fillId="0" borderId="19" xfId="0" applyNumberFormat="1" applyFont="1" applyBorder="1" applyAlignment="1">
      <alignment horizontal="center" vertical="center" textRotation="90"/>
    </xf>
    <xf numFmtId="0" fontId="6" fillId="0" borderId="38" xfId="0" applyNumberFormat="1" applyFont="1" applyBorder="1" applyAlignment="1">
      <alignment horizontal="center" vertical="center" textRotation="90"/>
    </xf>
    <xf numFmtId="0" fontId="9" fillId="0" borderId="40" xfId="0" applyNumberFormat="1" applyFont="1" applyBorder="1" applyAlignment="1">
      <alignment horizontal="center" vertical="center"/>
    </xf>
    <xf numFmtId="0" fontId="9" fillId="0" borderId="47" xfId="0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2" fontId="27" fillId="0" borderId="16" xfId="0" applyNumberFormat="1" applyFont="1" applyBorder="1" applyAlignment="1">
      <alignment horizontal="center" vertical="center"/>
    </xf>
    <xf numFmtId="2" fontId="27" fillId="0" borderId="48" xfId="0" applyNumberFormat="1" applyFont="1" applyBorder="1" applyAlignment="1">
      <alignment horizontal="center" vertical="center"/>
    </xf>
    <xf numFmtId="2" fontId="19" fillId="0" borderId="26" xfId="0" applyNumberFormat="1" applyFont="1" applyBorder="1" applyAlignment="1">
      <alignment horizontal="center" vertical="center"/>
    </xf>
    <xf numFmtId="2" fontId="19" fillId="0" borderId="5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2" fontId="27" fillId="0" borderId="43" xfId="0" applyNumberFormat="1" applyFont="1" applyBorder="1" applyAlignment="1">
      <alignment horizontal="center"/>
    </xf>
    <xf numFmtId="2" fontId="27" fillId="0" borderId="6" xfId="0" applyNumberFormat="1" applyFont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164" fontId="24" fillId="0" borderId="3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164" fontId="24" fillId="0" borderId="3" xfId="0" applyNumberFormat="1" applyFont="1" applyFill="1" applyBorder="1" applyAlignment="1">
      <alignment horizontal="center" vertical="center" wrapText="1"/>
    </xf>
    <xf numFmtId="0" fontId="12" fillId="0" borderId="27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13" xfId="0" applyNumberFormat="1" applyFont="1" applyFill="1" applyBorder="1" applyAlignment="1">
      <alignment horizontal="center" vertical="center" wrapText="1"/>
    </xf>
    <xf numFmtId="0" fontId="12" fillId="0" borderId="2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>
      <alignment horizontal="center" vertical="center" wrapText="1"/>
    </xf>
    <xf numFmtId="0" fontId="12" fillId="0" borderId="22" xfId="0" applyNumberFormat="1" applyFont="1" applyFill="1" applyBorder="1" applyAlignment="1">
      <alignment horizontal="center" vertical="center" wrapText="1"/>
    </xf>
    <xf numFmtId="0" fontId="12" fillId="0" borderId="26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left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4" xfId="0" applyNumberFormat="1" applyFont="1" applyFill="1" applyBorder="1" applyAlignment="1">
      <alignment horizontal="center" vertical="center" wrapText="1"/>
    </xf>
    <xf numFmtId="2" fontId="11" fillId="0" borderId="1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2" fontId="11" fillId="0" borderId="11" xfId="0" applyNumberFormat="1" applyFont="1" applyFill="1" applyBorder="1" applyAlignment="1">
      <alignment horizontal="center" vertical="center" textRotation="90" wrapText="1"/>
    </xf>
    <xf numFmtId="2" fontId="11" fillId="0" borderId="1" xfId="0" applyNumberFormat="1" applyFont="1" applyFill="1" applyBorder="1" applyAlignment="1">
      <alignment horizontal="center" vertical="center" textRotation="90" wrapText="1"/>
    </xf>
    <xf numFmtId="2" fontId="11" fillId="0" borderId="3" xfId="0" applyNumberFormat="1" applyFont="1" applyFill="1" applyBorder="1" applyAlignment="1">
      <alignment horizontal="center" vertical="center" textRotation="90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0" fontId="12" fillId="5" borderId="6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2" fontId="11" fillId="0" borderId="25" xfId="0" applyNumberFormat="1" applyFont="1" applyFill="1" applyBorder="1" applyAlignment="1">
      <alignment horizontal="center" vertical="center" wrapText="1"/>
    </xf>
    <xf numFmtId="0" fontId="11" fillId="0" borderId="35" xfId="0" applyNumberFormat="1" applyFont="1" applyFill="1" applyBorder="1" applyAlignment="1">
      <alignment horizontal="center" vertical="center" wrapText="1"/>
    </xf>
    <xf numFmtId="0" fontId="11" fillId="0" borderId="52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 wrapText="1"/>
    </xf>
    <xf numFmtId="164" fontId="12" fillId="0" borderId="8" xfId="0" applyNumberFormat="1" applyFont="1" applyFill="1" applyBorder="1" applyAlignment="1">
      <alignment horizontal="center" vertical="center" wrapText="1"/>
    </xf>
    <xf numFmtId="164" fontId="12" fillId="0" borderId="9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26" xfId="0" applyNumberFormat="1" applyFont="1" applyFill="1" applyBorder="1" applyAlignment="1">
      <alignment horizontal="center" vertical="center" textRotation="90" wrapText="1"/>
    </xf>
    <xf numFmtId="0" fontId="14" fillId="0" borderId="6" xfId="0" applyNumberFormat="1" applyFont="1" applyFill="1" applyBorder="1" applyAlignment="1">
      <alignment horizontal="center" vertical="center" textRotation="90" wrapText="1"/>
    </xf>
    <xf numFmtId="0" fontId="14" fillId="0" borderId="4" xfId="0" applyNumberFormat="1" applyFont="1" applyFill="1" applyBorder="1" applyAlignment="1">
      <alignment horizontal="center" vertical="center" textRotation="90" wrapText="1"/>
    </xf>
    <xf numFmtId="0" fontId="13" fillId="0" borderId="26" xfId="0" applyNumberFormat="1" applyFont="1" applyFill="1" applyBorder="1" applyAlignment="1">
      <alignment horizontal="center" vertical="center" textRotation="90" wrapText="1"/>
    </xf>
    <xf numFmtId="0" fontId="13" fillId="0" borderId="6" xfId="0" applyNumberFormat="1" applyFont="1" applyFill="1" applyBorder="1" applyAlignment="1">
      <alignment horizontal="center" vertical="center" textRotation="90" wrapText="1"/>
    </xf>
    <xf numFmtId="0" fontId="13" fillId="0" borderId="4" xfId="0" applyNumberFormat="1" applyFont="1" applyFill="1" applyBorder="1" applyAlignment="1">
      <alignment horizontal="center" vertical="center" textRotation="90" wrapText="1"/>
    </xf>
    <xf numFmtId="164" fontId="14" fillId="0" borderId="10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12" xfId="0" applyNumberFormat="1" applyFont="1" applyFill="1" applyBorder="1" applyAlignment="1">
      <alignment horizontal="center" vertical="center" wrapText="1"/>
    </xf>
    <xf numFmtId="164" fontId="14" fillId="0" borderId="13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3 2" xfId="5"/>
    <cellStyle name="Обычный 4" xfId="4"/>
    <cellStyle name="Процентный 2" xfId="3"/>
    <cellStyle name="Процентный 2 2" xfId="6"/>
  </cellStyles>
  <dxfs count="8">
    <dxf>
      <font>
        <b/>
        <i/>
      </font>
      <fill>
        <patternFill>
          <bgColor theme="3" tint="0.39994506668294322"/>
        </patternFill>
      </fill>
    </dxf>
    <dxf>
      <font>
        <b val="0"/>
        <i/>
      </font>
      <fill>
        <patternFill>
          <bgColor rgb="FFFFFF00"/>
        </patternFill>
      </fill>
    </dxf>
    <dxf>
      <font>
        <b/>
        <i/>
      </font>
      <fill>
        <patternFill>
          <bgColor theme="3" tint="0.39994506668294322"/>
        </patternFill>
      </fill>
    </dxf>
    <dxf>
      <font>
        <b val="0"/>
        <i/>
      </font>
      <fill>
        <patternFill>
          <bgColor rgb="FFFFFF00"/>
        </patternFill>
      </fill>
    </dxf>
    <dxf>
      <font>
        <b/>
        <i/>
      </font>
      <fill>
        <patternFill>
          <bgColor theme="3" tint="0.39994506668294322"/>
        </patternFill>
      </fill>
    </dxf>
    <dxf>
      <font>
        <b val="0"/>
        <i/>
      </font>
      <fill>
        <patternFill>
          <bgColor rgb="FFFFFF00"/>
        </patternFill>
      </fill>
    </dxf>
    <dxf>
      <font>
        <b/>
        <i/>
      </font>
      <fill>
        <patternFill>
          <bgColor theme="3" tint="0.39994506668294322"/>
        </patternFill>
      </fill>
    </dxf>
    <dxf>
      <font>
        <b val="0"/>
        <i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CCFF66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9FFCC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FF00"/>
      <color rgb="FFB1A0C7"/>
      <color rgb="FF99FFCC"/>
      <color rgb="FF33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zoomScale="75" zoomScaleNormal="75" workbookViewId="0">
      <pane ySplit="6" topLeftCell="A10" activePane="bottomLeft" state="frozen"/>
      <selection pane="bottomLeft" activeCell="A17" sqref="A17:AI28"/>
    </sheetView>
  </sheetViews>
  <sheetFormatPr defaultColWidth="11.5703125" defaultRowHeight="15.75"/>
  <cols>
    <col min="1" max="1" width="11.42578125" style="27" customWidth="1"/>
    <col min="2" max="2" width="5.42578125" style="29" customWidth="1"/>
    <col min="3" max="3" width="11.42578125" style="23" customWidth="1"/>
    <col min="4" max="4" width="5.42578125" style="29" customWidth="1"/>
    <col min="5" max="5" width="5.42578125" style="180" customWidth="1"/>
    <col min="6" max="6" width="4.85546875" style="24" customWidth="1"/>
    <col min="7" max="7" width="6.42578125" style="25" customWidth="1"/>
    <col min="8" max="8" width="3.5703125" style="25" customWidth="1"/>
    <col min="9" max="9" width="2.42578125" style="28" customWidth="1"/>
    <col min="10" max="10" width="2.5703125" style="150" customWidth="1"/>
    <col min="11" max="11" width="2.5703125" style="26" customWidth="1"/>
    <col min="12" max="13" width="8.7109375" style="1" customWidth="1"/>
    <col min="14" max="14" width="9.140625" style="2" customWidth="1"/>
    <col min="15" max="15" width="2.140625" style="3" customWidth="1"/>
    <col min="16" max="16" width="3.85546875" style="6" customWidth="1"/>
    <col min="17" max="17" width="7.42578125" style="5" customWidth="1"/>
    <col min="18" max="19" width="7.140625" style="4" customWidth="1"/>
    <col min="20" max="20" width="7.5703125" style="5" customWidth="1"/>
    <col min="21" max="21" width="7.28515625" style="4" customWidth="1"/>
    <col min="22" max="22" width="2.85546875" style="176" customWidth="1"/>
    <col min="23" max="23" width="4.5703125" style="8" customWidth="1"/>
    <col min="24" max="24" width="7.7109375" style="8" customWidth="1"/>
    <col min="25" max="25" width="7" style="9" customWidth="1"/>
    <col min="26" max="26" width="6.42578125" style="10" customWidth="1"/>
    <col min="27" max="27" width="7.85546875" style="11" customWidth="1"/>
    <col min="28" max="28" width="6.5703125" style="9" customWidth="1"/>
    <col min="29" max="29" width="6.28515625" style="10" customWidth="1"/>
    <col min="30" max="30" width="7.140625" style="11" customWidth="1"/>
    <col min="31" max="31" width="9.28515625" style="12" customWidth="1"/>
    <col min="32" max="32" width="4.85546875" style="12" customWidth="1"/>
    <col min="33" max="33" width="4.85546875" style="179" customWidth="1"/>
    <col min="34" max="34" width="8.85546875" style="13" customWidth="1"/>
    <col min="35" max="35" width="10.28515625" style="143" customWidth="1"/>
    <col min="36" max="36" width="18.42578125" style="15" customWidth="1"/>
    <col min="37" max="16384" width="11.5703125" style="178"/>
  </cols>
  <sheetData>
    <row r="1" spans="1:36" ht="18.75" customHeight="1" thickBot="1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14"/>
      <c r="Z1" s="297"/>
      <c r="AA1" s="297"/>
      <c r="AB1" s="297"/>
      <c r="AC1" s="297"/>
      <c r="AD1" s="297"/>
      <c r="AE1" s="297"/>
      <c r="AF1" s="297"/>
      <c r="AG1" s="297"/>
      <c r="AH1" s="297"/>
      <c r="AI1" s="297"/>
    </row>
    <row r="2" spans="1:36" s="15" customFormat="1" ht="30" customHeight="1">
      <c r="A2" s="298" t="s">
        <v>41</v>
      </c>
      <c r="B2" s="301" t="s">
        <v>0</v>
      </c>
      <c r="C2" s="287" t="s">
        <v>1</v>
      </c>
      <c r="D2" s="305" t="s">
        <v>2</v>
      </c>
      <c r="E2" s="305"/>
      <c r="F2" s="308"/>
      <c r="G2" s="308"/>
      <c r="H2" s="308"/>
      <c r="I2" s="320"/>
      <c r="J2" s="323"/>
      <c r="K2" s="326"/>
      <c r="L2" s="329" t="s">
        <v>3</v>
      </c>
      <c r="M2" s="331" t="s">
        <v>4</v>
      </c>
      <c r="N2" s="286" t="s">
        <v>5</v>
      </c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95"/>
      <c r="AB2" s="315"/>
      <c r="AC2" s="315"/>
      <c r="AD2" s="316"/>
      <c r="AE2" s="317"/>
      <c r="AF2" s="286"/>
      <c r="AG2" s="287"/>
      <c r="AH2" s="287"/>
      <c r="AI2" s="288" t="s">
        <v>6</v>
      </c>
      <c r="AJ2" s="159"/>
    </row>
    <row r="3" spans="1:36" s="15" customFormat="1" ht="30" customHeight="1">
      <c r="A3" s="299"/>
      <c r="B3" s="302"/>
      <c r="C3" s="291"/>
      <c r="D3" s="306"/>
      <c r="E3" s="306"/>
      <c r="F3" s="309"/>
      <c r="G3" s="309"/>
      <c r="H3" s="309"/>
      <c r="I3" s="321"/>
      <c r="J3" s="324"/>
      <c r="K3" s="327"/>
      <c r="L3" s="330"/>
      <c r="M3" s="332"/>
      <c r="N3" s="290" t="s">
        <v>35</v>
      </c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2" t="s">
        <v>7</v>
      </c>
      <c r="Z3" s="293"/>
      <c r="AA3" s="293"/>
      <c r="AB3" s="293"/>
      <c r="AC3" s="293"/>
      <c r="AD3" s="294"/>
      <c r="AE3" s="318"/>
      <c r="AF3" s="290"/>
      <c r="AG3" s="291"/>
      <c r="AH3" s="291"/>
      <c r="AI3" s="289"/>
      <c r="AJ3" s="159"/>
    </row>
    <row r="4" spans="1:36" s="15" customFormat="1" ht="36" customHeight="1">
      <c r="A4" s="299"/>
      <c r="B4" s="302"/>
      <c r="C4" s="291"/>
      <c r="D4" s="306"/>
      <c r="E4" s="306"/>
      <c r="F4" s="309"/>
      <c r="G4" s="309"/>
      <c r="H4" s="309"/>
      <c r="I4" s="321"/>
      <c r="J4" s="324"/>
      <c r="K4" s="327"/>
      <c r="L4" s="330"/>
      <c r="M4" s="332"/>
      <c r="N4" s="290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2"/>
      <c r="AB4" s="311"/>
      <c r="AC4" s="311"/>
      <c r="AD4" s="312"/>
      <c r="AE4" s="318"/>
      <c r="AF4" s="290"/>
      <c r="AG4" s="291"/>
      <c r="AH4" s="291"/>
      <c r="AI4" s="313" t="s">
        <v>8</v>
      </c>
      <c r="AJ4" s="159"/>
    </row>
    <row r="5" spans="1:36" s="15" customFormat="1" ht="71.25" customHeight="1" thickBot="1">
      <c r="A5" s="300"/>
      <c r="B5" s="303"/>
      <c r="C5" s="304"/>
      <c r="D5" s="307"/>
      <c r="E5" s="307"/>
      <c r="F5" s="310"/>
      <c r="G5" s="310"/>
      <c r="H5" s="310"/>
      <c r="I5" s="322"/>
      <c r="J5" s="325"/>
      <c r="K5" s="328"/>
      <c r="L5" s="61" t="s">
        <v>9</v>
      </c>
      <c r="M5" s="62" t="s">
        <v>10</v>
      </c>
      <c r="N5" s="60"/>
      <c r="O5" s="51"/>
      <c r="P5" s="203"/>
      <c r="Q5" s="207"/>
      <c r="R5" s="52"/>
      <c r="S5" s="53"/>
      <c r="T5" s="207"/>
      <c r="U5" s="52"/>
      <c r="V5" s="54"/>
      <c r="W5" s="207"/>
      <c r="X5" s="207"/>
      <c r="Y5" s="52"/>
      <c r="Z5" s="203"/>
      <c r="AA5" s="73"/>
      <c r="AB5" s="52"/>
      <c r="AC5" s="203"/>
      <c r="AD5" s="73"/>
      <c r="AE5" s="319"/>
      <c r="AF5" s="75"/>
      <c r="AG5" s="203"/>
      <c r="AH5" s="52"/>
      <c r="AI5" s="314"/>
      <c r="AJ5" s="159"/>
    </row>
    <row r="6" spans="1:36" s="15" customFormat="1" ht="15.75" customHeight="1">
      <c r="A6" s="146">
        <v>1</v>
      </c>
      <c r="B6" s="147">
        <f>A6+1</f>
        <v>2</v>
      </c>
      <c r="C6" s="147">
        <f>B6+1</f>
        <v>3</v>
      </c>
      <c r="D6" s="147">
        <f>C6+1</f>
        <v>4</v>
      </c>
      <c r="E6" s="147">
        <f>D6+1</f>
        <v>5</v>
      </c>
      <c r="F6" s="147">
        <f>E6+1</f>
        <v>6</v>
      </c>
      <c r="G6" s="147">
        <f>F6+1</f>
        <v>7</v>
      </c>
      <c r="H6" s="147">
        <f>G6+1</f>
        <v>8</v>
      </c>
      <c r="I6" s="147">
        <f>H6+1</f>
        <v>9</v>
      </c>
      <c r="J6" s="151">
        <f>H6+1</f>
        <v>9</v>
      </c>
      <c r="K6" s="147">
        <f>I6+1</f>
        <v>10</v>
      </c>
      <c r="L6" s="147">
        <f>K6+1</f>
        <v>11</v>
      </c>
      <c r="M6" s="147">
        <f>L6+1</f>
        <v>12</v>
      </c>
      <c r="N6" s="147">
        <f>M6+1</f>
        <v>13</v>
      </c>
      <c r="O6" s="147">
        <f>N6+1</f>
        <v>14</v>
      </c>
      <c r="P6" s="147">
        <f>O6+1</f>
        <v>15</v>
      </c>
      <c r="Q6" s="147">
        <f>P6+1</f>
        <v>16</v>
      </c>
      <c r="R6" s="147">
        <f>Q6+1</f>
        <v>17</v>
      </c>
      <c r="S6" s="147">
        <f>R6+1</f>
        <v>18</v>
      </c>
      <c r="T6" s="147">
        <f>S6+1</f>
        <v>19</v>
      </c>
      <c r="U6" s="147">
        <f>T6+1</f>
        <v>20</v>
      </c>
      <c r="V6" s="147">
        <f>U6+1</f>
        <v>21</v>
      </c>
      <c r="W6" s="147">
        <f>V6+1</f>
        <v>22</v>
      </c>
      <c r="X6" s="147">
        <f>W6+1</f>
        <v>23</v>
      </c>
      <c r="Y6" s="147">
        <f>X6+1</f>
        <v>24</v>
      </c>
      <c r="Z6" s="147">
        <f>Y6+1</f>
        <v>25</v>
      </c>
      <c r="AA6" s="147">
        <f>Z6+1</f>
        <v>26</v>
      </c>
      <c r="AB6" s="147">
        <f>AA6+1</f>
        <v>27</v>
      </c>
      <c r="AC6" s="147">
        <f>AB6+1</f>
        <v>28</v>
      </c>
      <c r="AD6" s="147">
        <f>AC6+1</f>
        <v>29</v>
      </c>
      <c r="AE6" s="147">
        <f>AD6+1</f>
        <v>30</v>
      </c>
      <c r="AF6" s="147">
        <f>AE6+1</f>
        <v>31</v>
      </c>
      <c r="AG6" s="165">
        <f>AF6+1</f>
        <v>32</v>
      </c>
      <c r="AH6" s="147">
        <f>AG6+1</f>
        <v>33</v>
      </c>
      <c r="AI6" s="163">
        <f>AH6+1</f>
        <v>34</v>
      </c>
      <c r="AJ6" s="159"/>
    </row>
    <row r="7" spans="1:36" s="99" customFormat="1" ht="144.75" customHeight="1">
      <c r="A7" s="81" t="s">
        <v>26</v>
      </c>
      <c r="B7" s="30">
        <v>1</v>
      </c>
      <c r="C7" s="83" t="s">
        <v>34</v>
      </c>
      <c r="D7" s="30">
        <v>1</v>
      </c>
      <c r="E7" s="30"/>
      <c r="F7" s="197"/>
      <c r="G7" s="84"/>
      <c r="H7" s="84" t="s">
        <v>22</v>
      </c>
      <c r="I7" s="85"/>
      <c r="J7" s="195"/>
      <c r="K7" s="196"/>
      <c r="L7" s="198">
        <v>1000</v>
      </c>
      <c r="M7" s="199">
        <f>D7*L7</f>
        <v>1000</v>
      </c>
      <c r="N7" s="89"/>
      <c r="O7" s="49"/>
      <c r="P7" s="47"/>
      <c r="Q7" s="48">
        <f>M7*P7</f>
        <v>0</v>
      </c>
      <c r="R7" s="31"/>
      <c r="S7" s="31"/>
      <c r="T7" s="48">
        <f>M7*S7</f>
        <v>0</v>
      </c>
      <c r="U7" s="31"/>
      <c r="V7" s="50"/>
      <c r="W7" s="48"/>
      <c r="X7" s="48">
        <f>M7*W7</f>
        <v>0</v>
      </c>
      <c r="Y7" s="31"/>
      <c r="Z7" s="47"/>
      <c r="AA7" s="74">
        <f>M7*Z7</f>
        <v>0</v>
      </c>
      <c r="AB7" s="31"/>
      <c r="AC7" s="47"/>
      <c r="AD7" s="74">
        <f>M7*AC7</f>
        <v>0</v>
      </c>
      <c r="AE7" s="183">
        <f>M7+Q7+T7+X7+AA7+AD7</f>
        <v>1000</v>
      </c>
      <c r="AF7" s="90"/>
      <c r="AG7" s="181"/>
      <c r="AH7" s="148">
        <f>M7*AG7</f>
        <v>0</v>
      </c>
      <c r="AI7" s="200">
        <f>AE7+AH7</f>
        <v>1000</v>
      </c>
      <c r="AJ7" s="160"/>
    </row>
    <row r="8" spans="1:36" s="99" customFormat="1" ht="135.75" customHeight="1">
      <c r="A8" s="44" t="s">
        <v>27</v>
      </c>
      <c r="B8" s="201">
        <v>1</v>
      </c>
      <c r="C8" s="35" t="s">
        <v>33</v>
      </c>
      <c r="D8" s="201">
        <v>1</v>
      </c>
      <c r="E8" s="140"/>
      <c r="F8" s="42"/>
      <c r="G8" s="36"/>
      <c r="H8" s="36" t="s">
        <v>22</v>
      </c>
      <c r="I8" s="37"/>
      <c r="J8" s="152"/>
      <c r="K8" s="63"/>
      <c r="L8" s="190">
        <v>500</v>
      </c>
      <c r="M8" s="204">
        <f>D8*L8</f>
        <v>500</v>
      </c>
      <c r="N8" s="67"/>
      <c r="O8" s="33"/>
      <c r="P8" s="202"/>
      <c r="Q8" s="206">
        <f>M8*P8</f>
        <v>0</v>
      </c>
      <c r="R8" s="21"/>
      <c r="S8" s="21"/>
      <c r="T8" s="206">
        <f>M8*S8</f>
        <v>0</v>
      </c>
      <c r="U8" s="21"/>
      <c r="V8" s="32"/>
      <c r="W8" s="206"/>
      <c r="X8" s="206">
        <f>M8*W8</f>
        <v>0</v>
      </c>
      <c r="Y8" s="21"/>
      <c r="Z8" s="202"/>
      <c r="AA8" s="205">
        <f>M8*Z8</f>
        <v>0</v>
      </c>
      <c r="AB8" s="21"/>
      <c r="AC8" s="202"/>
      <c r="AD8" s="205">
        <f>M8*AC8</f>
        <v>0</v>
      </c>
      <c r="AE8" s="78">
        <f>M8+Q8+T8+X8+AA8+AD8</f>
        <v>500</v>
      </c>
      <c r="AF8" s="76"/>
      <c r="AG8" s="22"/>
      <c r="AH8" s="177">
        <f>M8*AG8</f>
        <v>0</v>
      </c>
      <c r="AI8" s="149">
        <f>AE8+AH8</f>
        <v>500</v>
      </c>
      <c r="AJ8" s="161"/>
    </row>
    <row r="9" spans="1:36" s="99" customFormat="1" ht="121.5" customHeight="1">
      <c r="A9" s="44" t="s">
        <v>28</v>
      </c>
      <c r="B9" s="38">
        <v>1</v>
      </c>
      <c r="C9" s="39" t="s">
        <v>32</v>
      </c>
      <c r="D9" s="38">
        <v>1</v>
      </c>
      <c r="E9" s="140"/>
      <c r="F9" s="42"/>
      <c r="G9" s="36"/>
      <c r="H9" s="36" t="s">
        <v>24</v>
      </c>
      <c r="I9" s="37"/>
      <c r="J9" s="153"/>
      <c r="K9" s="64"/>
      <c r="L9" s="190">
        <v>100</v>
      </c>
      <c r="M9" s="204">
        <f>D9*L9</f>
        <v>100</v>
      </c>
      <c r="N9" s="67"/>
      <c r="O9" s="33"/>
      <c r="P9" s="202"/>
      <c r="Q9" s="206">
        <f>M9*P9</f>
        <v>0</v>
      </c>
      <c r="R9" s="21"/>
      <c r="S9" s="21"/>
      <c r="T9" s="206">
        <f>M9*S9</f>
        <v>0</v>
      </c>
      <c r="U9" s="21"/>
      <c r="V9" s="32"/>
      <c r="W9" s="206"/>
      <c r="X9" s="206">
        <f>M9*W9</f>
        <v>0</v>
      </c>
      <c r="Y9" s="21"/>
      <c r="Z9" s="202"/>
      <c r="AA9" s="205">
        <f>M9*Z9</f>
        <v>0</v>
      </c>
      <c r="AB9" s="21"/>
      <c r="AC9" s="202"/>
      <c r="AD9" s="205">
        <f>M9*AC9</f>
        <v>0</v>
      </c>
      <c r="AE9" s="78">
        <f>M9+Q9+T9+X9+AA9+AD9</f>
        <v>100</v>
      </c>
      <c r="AF9" s="76"/>
      <c r="AG9" s="22"/>
      <c r="AH9" s="177">
        <f>M9*AG9</f>
        <v>0</v>
      </c>
      <c r="AI9" s="149">
        <f>AE9+AH9</f>
        <v>100</v>
      </c>
      <c r="AJ9" s="161"/>
    </row>
    <row r="10" spans="1:36" s="99" customFormat="1" ht="121.5" customHeight="1">
      <c r="A10" s="44" t="s">
        <v>29</v>
      </c>
      <c r="B10" s="201">
        <v>1</v>
      </c>
      <c r="C10" s="35" t="s">
        <v>31</v>
      </c>
      <c r="D10" s="201">
        <v>1</v>
      </c>
      <c r="E10" s="140"/>
      <c r="F10" s="43"/>
      <c r="G10" s="36"/>
      <c r="H10" s="36" t="s">
        <v>25</v>
      </c>
      <c r="I10" s="37"/>
      <c r="J10" s="152"/>
      <c r="K10" s="63"/>
      <c r="L10" s="70">
        <v>50</v>
      </c>
      <c r="M10" s="71">
        <f>D10*L10</f>
        <v>50</v>
      </c>
      <c r="N10" s="67"/>
      <c r="O10" s="33"/>
      <c r="P10" s="202"/>
      <c r="Q10" s="206">
        <f>M10*P10</f>
        <v>0</v>
      </c>
      <c r="R10" s="21"/>
      <c r="S10" s="21">
        <v>0.3</v>
      </c>
      <c r="T10" s="206">
        <f>M10*S10</f>
        <v>15</v>
      </c>
      <c r="U10" s="21"/>
      <c r="V10" s="32"/>
      <c r="W10" s="206"/>
      <c r="X10" s="206">
        <f>M10*W10</f>
        <v>0</v>
      </c>
      <c r="Y10" s="21"/>
      <c r="Z10" s="202"/>
      <c r="AA10" s="205">
        <f>M10*Z10</f>
        <v>0</v>
      </c>
      <c r="AB10" s="21"/>
      <c r="AC10" s="202"/>
      <c r="AD10" s="205">
        <f>M10*AC10</f>
        <v>0</v>
      </c>
      <c r="AE10" s="78">
        <f>M10+Q10+T10+X10+AA10+AD10</f>
        <v>65</v>
      </c>
      <c r="AF10" s="76"/>
      <c r="AG10" s="22"/>
      <c r="AH10" s="177">
        <f>M10*AG10</f>
        <v>0</v>
      </c>
      <c r="AI10" s="149">
        <f>AE10+AH10</f>
        <v>65</v>
      </c>
      <c r="AJ10" s="161"/>
    </row>
    <row r="11" spans="1:36" s="17" customFormat="1" ht="17.25" customHeight="1" thickBot="1">
      <c r="A11" s="91" t="s">
        <v>38</v>
      </c>
      <c r="B11" s="92">
        <f>SUM(B7:B10)</f>
        <v>4</v>
      </c>
      <c r="C11" s="93"/>
      <c r="D11" s="92">
        <f>SUM(D7:D10)</f>
        <v>4</v>
      </c>
      <c r="E11" s="92">
        <f>SUM(E7:E10)</f>
        <v>0</v>
      </c>
      <c r="F11" s="283"/>
      <c r="G11" s="283"/>
      <c r="H11" s="94" t="s">
        <v>13</v>
      </c>
      <c r="I11" s="95"/>
      <c r="J11" s="154" t="s">
        <v>13</v>
      </c>
      <c r="K11" s="96" t="s">
        <v>13</v>
      </c>
      <c r="L11" s="191">
        <f>SUM(L7:L10)</f>
        <v>1650</v>
      </c>
      <c r="M11" s="192">
        <f>SUM(M7:M10)</f>
        <v>1650</v>
      </c>
      <c r="N11" s="97" t="s">
        <v>13</v>
      </c>
      <c r="O11" s="94" t="s">
        <v>13</v>
      </c>
      <c r="P11" s="94" t="s">
        <v>13</v>
      </c>
      <c r="Q11" s="94" t="s">
        <v>13</v>
      </c>
      <c r="R11" s="94" t="s">
        <v>13</v>
      </c>
      <c r="S11" s="94" t="s">
        <v>13</v>
      </c>
      <c r="T11" s="94" t="s">
        <v>13</v>
      </c>
      <c r="U11" s="94" t="s">
        <v>13</v>
      </c>
      <c r="V11" s="94" t="s">
        <v>13</v>
      </c>
      <c r="W11" s="94" t="s">
        <v>13</v>
      </c>
      <c r="X11" s="94" t="s">
        <v>13</v>
      </c>
      <c r="Y11" s="94" t="s">
        <v>13</v>
      </c>
      <c r="Z11" s="94" t="s">
        <v>13</v>
      </c>
      <c r="AA11" s="96" t="s">
        <v>13</v>
      </c>
      <c r="AB11" s="94" t="s">
        <v>13</v>
      </c>
      <c r="AC11" s="94" t="s">
        <v>13</v>
      </c>
      <c r="AD11" s="96" t="s">
        <v>13</v>
      </c>
      <c r="AE11" s="98">
        <f>SUM(AE7:AE10)</f>
        <v>1665</v>
      </c>
      <c r="AF11" s="97" t="s">
        <v>13</v>
      </c>
      <c r="AG11" s="94" t="s">
        <v>13</v>
      </c>
      <c r="AH11" s="96" t="s">
        <v>13</v>
      </c>
      <c r="AI11" s="98">
        <f>SUM(AI7:AI10)</f>
        <v>1665</v>
      </c>
      <c r="AJ11" s="162" t="s">
        <v>15</v>
      </c>
    </row>
    <row r="12" spans="1:36" s="99" customFormat="1" ht="66.75" customHeight="1" thickTop="1">
      <c r="A12" s="81" t="s">
        <v>46</v>
      </c>
      <c r="B12" s="82">
        <v>1</v>
      </c>
      <c r="C12" s="83" t="s">
        <v>30</v>
      </c>
      <c r="D12" s="82">
        <v>1</v>
      </c>
      <c r="E12" s="30"/>
      <c r="F12" s="139"/>
      <c r="G12" s="84"/>
      <c r="H12" s="84" t="s">
        <v>23</v>
      </c>
      <c r="I12" s="85"/>
      <c r="J12" s="155"/>
      <c r="K12" s="86"/>
      <c r="L12" s="87">
        <v>100</v>
      </c>
      <c r="M12" s="88">
        <f>D12*L12</f>
        <v>100</v>
      </c>
      <c r="N12" s="89" t="s">
        <v>11</v>
      </c>
      <c r="O12" s="49" t="s">
        <v>12</v>
      </c>
      <c r="P12" s="47"/>
      <c r="Q12" s="48">
        <f>M12*P12</f>
        <v>0</v>
      </c>
      <c r="R12" s="31"/>
      <c r="S12" s="31"/>
      <c r="T12" s="48">
        <f>M12*S12</f>
        <v>0</v>
      </c>
      <c r="U12" s="31"/>
      <c r="V12" s="50"/>
      <c r="W12" s="48"/>
      <c r="X12" s="48">
        <f>M12*W12</f>
        <v>0</v>
      </c>
      <c r="Y12" s="31"/>
      <c r="Z12" s="47"/>
      <c r="AA12" s="74">
        <f>M12*Z12</f>
        <v>0</v>
      </c>
      <c r="AB12" s="31"/>
      <c r="AC12" s="47"/>
      <c r="AD12" s="205">
        <f>M12*AC12</f>
        <v>0</v>
      </c>
      <c r="AE12" s="77">
        <f>M12+Q12+T12+X12+AA12+AD12</f>
        <v>100</v>
      </c>
      <c r="AF12" s="90"/>
      <c r="AG12" s="181"/>
      <c r="AH12" s="148">
        <f>M12*AG12</f>
        <v>0</v>
      </c>
      <c r="AI12" s="149">
        <f>AE12+AH12</f>
        <v>100</v>
      </c>
      <c r="AJ12" s="161"/>
    </row>
    <row r="13" spans="1:36" s="99" customFormat="1" ht="9.75" customHeight="1">
      <c r="A13" s="81"/>
      <c r="B13" s="82"/>
      <c r="C13" s="83"/>
      <c r="D13" s="82"/>
      <c r="E13" s="30"/>
      <c r="F13" s="139"/>
      <c r="G13" s="84"/>
      <c r="H13" s="84"/>
      <c r="I13" s="85"/>
      <c r="J13" s="155"/>
      <c r="K13" s="86"/>
      <c r="L13" s="87"/>
      <c r="M13" s="88"/>
      <c r="N13" s="89"/>
      <c r="O13" s="49"/>
      <c r="P13" s="47"/>
      <c r="Q13" s="48"/>
      <c r="R13" s="31"/>
      <c r="S13" s="31"/>
      <c r="T13" s="48"/>
      <c r="U13" s="31"/>
      <c r="V13" s="50"/>
      <c r="W13" s="48"/>
      <c r="X13" s="48"/>
      <c r="Y13" s="31"/>
      <c r="Z13" s="47"/>
      <c r="AA13" s="74"/>
      <c r="AB13" s="31"/>
      <c r="AC13" s="47"/>
      <c r="AD13" s="205"/>
      <c r="AE13" s="183"/>
      <c r="AF13" s="90"/>
      <c r="AG13" s="181"/>
      <c r="AH13" s="148"/>
      <c r="AI13" s="149"/>
      <c r="AJ13" s="161"/>
    </row>
    <row r="14" spans="1:36" s="17" customFormat="1" ht="17.25" customHeight="1">
      <c r="A14" s="45" t="s">
        <v>39</v>
      </c>
      <c r="B14" s="40">
        <f>SUM(B12:B13)</f>
        <v>1</v>
      </c>
      <c r="C14" s="41"/>
      <c r="D14" s="40">
        <f>SUM(D12:D13)</f>
        <v>1</v>
      </c>
      <c r="E14" s="40">
        <f>SUM(E12:E13)</f>
        <v>0</v>
      </c>
      <c r="F14" s="284"/>
      <c r="G14" s="284"/>
      <c r="H14" s="42" t="s">
        <v>13</v>
      </c>
      <c r="I14" s="34"/>
      <c r="J14" s="156" t="s">
        <v>13</v>
      </c>
      <c r="K14" s="65" t="s">
        <v>13</v>
      </c>
      <c r="L14" s="72">
        <f>SUM(L12:L13)</f>
        <v>100</v>
      </c>
      <c r="M14" s="46">
        <f>SUM(M12:M13)</f>
        <v>100</v>
      </c>
      <c r="N14" s="68" t="s">
        <v>13</v>
      </c>
      <c r="O14" s="42" t="s">
        <v>13</v>
      </c>
      <c r="P14" s="42" t="s">
        <v>13</v>
      </c>
      <c r="Q14" s="42" t="s">
        <v>13</v>
      </c>
      <c r="R14" s="42" t="s">
        <v>13</v>
      </c>
      <c r="S14" s="42" t="s">
        <v>13</v>
      </c>
      <c r="T14" s="42" t="s">
        <v>13</v>
      </c>
      <c r="U14" s="42" t="s">
        <v>13</v>
      </c>
      <c r="V14" s="42" t="s">
        <v>13</v>
      </c>
      <c r="W14" s="42" t="s">
        <v>13</v>
      </c>
      <c r="X14" s="42" t="s">
        <v>13</v>
      </c>
      <c r="Y14" s="42" t="s">
        <v>13</v>
      </c>
      <c r="Z14" s="42" t="s">
        <v>13</v>
      </c>
      <c r="AA14" s="65" t="s">
        <v>13</v>
      </c>
      <c r="AB14" s="42" t="s">
        <v>13</v>
      </c>
      <c r="AC14" s="42" t="s">
        <v>13</v>
      </c>
      <c r="AD14" s="65" t="s">
        <v>13</v>
      </c>
      <c r="AE14" s="79">
        <f>SUM(AE12:AE13)</f>
        <v>100</v>
      </c>
      <c r="AF14" s="68" t="s">
        <v>13</v>
      </c>
      <c r="AG14" s="42" t="s">
        <v>13</v>
      </c>
      <c r="AH14" s="65" t="s">
        <v>13</v>
      </c>
      <c r="AI14" s="79">
        <f>SUM(AI12:AI13)</f>
        <v>100</v>
      </c>
      <c r="AJ14" s="162" t="s">
        <v>15</v>
      </c>
    </row>
    <row r="15" spans="1:36" s="17" customFormat="1" ht="17.25" customHeight="1" thickBot="1">
      <c r="A15" s="55"/>
      <c r="B15" s="56">
        <f>SUM(B11,B14)</f>
        <v>5</v>
      </c>
      <c r="C15" s="57"/>
      <c r="D15" s="56">
        <f>SUM(D11,D14)</f>
        <v>5</v>
      </c>
      <c r="E15" s="56">
        <f>SUM(E11,E14)</f>
        <v>0</v>
      </c>
      <c r="F15" s="285"/>
      <c r="G15" s="285"/>
      <c r="H15" s="58" t="s">
        <v>13</v>
      </c>
      <c r="I15" s="59"/>
      <c r="J15" s="157" t="s">
        <v>13</v>
      </c>
      <c r="K15" s="66" t="s">
        <v>13</v>
      </c>
      <c r="L15" s="193">
        <f>SUM(L11,L14)</f>
        <v>1750</v>
      </c>
      <c r="M15" s="194">
        <f>SUM(M11,M14)</f>
        <v>1750</v>
      </c>
      <c r="N15" s="69" t="s">
        <v>13</v>
      </c>
      <c r="O15" s="58" t="s">
        <v>13</v>
      </c>
      <c r="P15" s="58" t="s">
        <v>13</v>
      </c>
      <c r="Q15" s="58" t="s">
        <v>13</v>
      </c>
      <c r="R15" s="58" t="s">
        <v>13</v>
      </c>
      <c r="S15" s="58" t="s">
        <v>13</v>
      </c>
      <c r="T15" s="58" t="s">
        <v>13</v>
      </c>
      <c r="U15" s="58" t="s">
        <v>13</v>
      </c>
      <c r="V15" s="58" t="s">
        <v>13</v>
      </c>
      <c r="W15" s="58" t="s">
        <v>13</v>
      </c>
      <c r="X15" s="58" t="s">
        <v>13</v>
      </c>
      <c r="Y15" s="58" t="s">
        <v>13</v>
      </c>
      <c r="Z15" s="58" t="s">
        <v>13</v>
      </c>
      <c r="AA15" s="66" t="s">
        <v>13</v>
      </c>
      <c r="AB15" s="58" t="s">
        <v>13</v>
      </c>
      <c r="AC15" s="58" t="s">
        <v>13</v>
      </c>
      <c r="AD15" s="66" t="s">
        <v>13</v>
      </c>
      <c r="AE15" s="80">
        <f>SUM(AE11,AE14)</f>
        <v>1765</v>
      </c>
      <c r="AF15" s="69" t="s">
        <v>13</v>
      </c>
      <c r="AG15" s="58" t="s">
        <v>13</v>
      </c>
      <c r="AH15" s="66" t="s">
        <v>13</v>
      </c>
      <c r="AI15" s="80">
        <f>SUM(AI11,AI14)</f>
        <v>1765</v>
      </c>
      <c r="AJ15" s="162" t="s">
        <v>15</v>
      </c>
    </row>
    <row r="16" spans="1:36" s="16" customFormat="1" ht="22.5" customHeight="1" thickBot="1">
      <c r="A16" s="27"/>
      <c r="B16" s="29"/>
      <c r="C16" s="23"/>
      <c r="D16" s="29"/>
      <c r="E16" s="180"/>
      <c r="F16" s="24"/>
      <c r="G16" s="25"/>
      <c r="H16" s="25"/>
      <c r="I16" s="28"/>
      <c r="J16" s="150"/>
      <c r="K16" s="26"/>
      <c r="L16" s="1"/>
      <c r="M16" s="1"/>
      <c r="N16" s="2"/>
      <c r="O16" s="3"/>
      <c r="P16" s="6"/>
      <c r="Q16" s="7"/>
      <c r="R16" s="18"/>
      <c r="S16" s="174"/>
      <c r="T16" s="7"/>
      <c r="U16" s="18"/>
      <c r="V16" s="176"/>
      <c r="W16" s="126"/>
      <c r="X16" s="19"/>
      <c r="Y16" s="20"/>
      <c r="Z16" s="10"/>
      <c r="AA16" s="11"/>
      <c r="AB16" s="20"/>
      <c r="AC16" s="10"/>
      <c r="AD16" s="11"/>
      <c r="AE16" s="12"/>
      <c r="AF16" s="12"/>
      <c r="AG16" s="179"/>
      <c r="AH16" s="184"/>
      <c r="AI16" s="143"/>
      <c r="AJ16" s="208"/>
    </row>
    <row r="17" spans="1:36" s="99" customFormat="1" ht="40.5" customHeight="1">
      <c r="AJ17" s="208"/>
    </row>
    <row r="18" spans="1:36" s="16" customFormat="1" ht="18" customHeight="1">
      <c r="AJ18" s="208"/>
    </row>
    <row r="19" spans="1:36" s="16" customFormat="1" ht="15">
      <c r="AJ19" s="208"/>
    </row>
    <row r="20" spans="1:36" ht="17.25" customHeight="1"/>
    <row r="28" spans="1:36" ht="16.5" thickBot="1"/>
    <row r="29" spans="1:36">
      <c r="A29" s="134"/>
      <c r="B29" s="127"/>
      <c r="C29" s="127"/>
      <c r="D29" s="127"/>
      <c r="E29" s="164"/>
      <c r="F29" s="127"/>
      <c r="G29" s="127"/>
      <c r="H29" s="127"/>
      <c r="I29" s="127"/>
      <c r="J29" s="158"/>
      <c r="K29" s="127"/>
      <c r="L29" s="128"/>
      <c r="M29" s="128"/>
      <c r="N29" s="128"/>
      <c r="O29" s="129"/>
      <c r="P29" s="130"/>
      <c r="Q29" s="131"/>
      <c r="R29" s="131"/>
      <c r="S29" s="131"/>
      <c r="T29" s="131"/>
      <c r="U29" s="131"/>
      <c r="V29" s="145"/>
      <c r="W29" s="133"/>
      <c r="X29" s="178"/>
      <c r="Y29" s="132"/>
      <c r="Z29" s="132"/>
      <c r="AA29" s="132"/>
      <c r="AB29" s="132"/>
      <c r="AC29" s="132"/>
      <c r="AD29" s="132"/>
      <c r="AE29" s="132"/>
      <c r="AF29" s="132"/>
      <c r="AG29" s="182"/>
      <c r="AH29" s="189"/>
      <c r="AI29" s="144"/>
    </row>
    <row r="32" spans="1:36">
      <c r="A32" s="27" t="s">
        <v>42</v>
      </c>
    </row>
    <row r="33" spans="1:1">
      <c r="A33" s="27" t="s">
        <v>51</v>
      </c>
    </row>
  </sheetData>
  <sheetProtection selectLockedCells="1" selectUnlockedCells="1"/>
  <autoFilter ref="A6:AJ15"/>
  <mergeCells count="32">
    <mergeCell ref="K2:K5"/>
    <mergeCell ref="L2:L4"/>
    <mergeCell ref="M2:M4"/>
    <mergeCell ref="A1:X1"/>
    <mergeCell ref="Z1:AI1"/>
    <mergeCell ref="A2:A5"/>
    <mergeCell ref="B2:B5"/>
    <mergeCell ref="C2:C5"/>
    <mergeCell ref="D2:D5"/>
    <mergeCell ref="E2:E5"/>
    <mergeCell ref="F2:F5"/>
    <mergeCell ref="G2:G5"/>
    <mergeCell ref="H2:H5"/>
    <mergeCell ref="AB4:AD4"/>
    <mergeCell ref="AI4:AI5"/>
    <mergeCell ref="AB2:AD2"/>
    <mergeCell ref="AE2:AE5"/>
    <mergeCell ref="I2:I5"/>
    <mergeCell ref="J2:J5"/>
    <mergeCell ref="AF2:AH2"/>
    <mergeCell ref="AI2:AI3"/>
    <mergeCell ref="N3:X3"/>
    <mergeCell ref="Y3:AD3"/>
    <mergeCell ref="AF3:AH4"/>
    <mergeCell ref="N4:Q4"/>
    <mergeCell ref="R4:T4"/>
    <mergeCell ref="U4:X4"/>
    <mergeCell ref="N2:AA2"/>
    <mergeCell ref="Y4:AA4"/>
    <mergeCell ref="F11:G11"/>
    <mergeCell ref="F14:G14"/>
    <mergeCell ref="F15:G15"/>
  </mergeCells>
  <conditionalFormatting sqref="E1 E7:E16 E29:E1048576">
    <cfRule type="cellIs" dxfId="5" priority="11" operator="greaterThan">
      <formula>0.01</formula>
    </cfRule>
    <cfRule type="cellIs" priority="12" operator="greaterThan">
      <formula>0.01</formula>
    </cfRule>
  </conditionalFormatting>
  <conditionalFormatting sqref="A7:XFD16 A29:XFD29 AJ17:XFD28">
    <cfRule type="containsText" dxfId="4" priority="10" operator="containsText" text="ложь">
      <formula>NOT(ISERROR(SEARCH("ложь",A7)))</formula>
    </cfRule>
  </conditionalFormatting>
  <pageMargins left="0.17" right="0.15763888888888888" top="0.19652777777777777" bottom="0.15763888888888888" header="0.51180555555555551" footer="0.51180555555555551"/>
  <pageSetup paperSize="9" scale="65" firstPageNumber="0" orientation="landscape" horizontalDpi="300" verticalDpi="300" r:id="rId1"/>
  <headerFooter alignWithMargins="0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abSelected="1" zoomScale="75" zoomScaleNormal="75" workbookViewId="0">
      <pane ySplit="6" topLeftCell="A13" activePane="bottomLeft" state="frozen"/>
      <selection pane="bottomLeft" activeCell="B21" sqref="B21:H21"/>
    </sheetView>
  </sheetViews>
  <sheetFormatPr defaultColWidth="11.5703125" defaultRowHeight="15.75"/>
  <cols>
    <col min="1" max="1" width="11.42578125" style="27" customWidth="1"/>
    <col min="2" max="2" width="5.42578125" style="29" customWidth="1"/>
    <col min="3" max="3" width="11.42578125" style="23" customWidth="1"/>
    <col min="4" max="4" width="5.42578125" style="29" customWidth="1"/>
    <col min="5" max="5" width="5.42578125" style="180" customWidth="1"/>
    <col min="6" max="6" width="4.85546875" style="24" customWidth="1"/>
    <col min="7" max="7" width="6.42578125" style="25" customWidth="1"/>
    <col min="8" max="8" width="3.5703125" style="25" customWidth="1"/>
    <col min="9" max="9" width="2.42578125" style="28" customWidth="1"/>
    <col min="10" max="10" width="2.5703125" style="150" customWidth="1"/>
    <col min="11" max="11" width="2.5703125" style="26" customWidth="1"/>
    <col min="12" max="13" width="8.7109375" style="1" customWidth="1"/>
    <col min="14" max="14" width="9.140625" style="2" customWidth="1"/>
    <col min="15" max="15" width="2.140625" style="3" customWidth="1"/>
    <col min="16" max="16" width="3.85546875" style="6" customWidth="1"/>
    <col min="17" max="17" width="7.42578125" style="5" customWidth="1"/>
    <col min="18" max="19" width="7.140625" style="4" customWidth="1"/>
    <col min="20" max="20" width="7.5703125" style="5" customWidth="1"/>
    <col min="21" max="21" width="7.28515625" style="4" customWidth="1"/>
    <col min="22" max="22" width="2.85546875" style="176" customWidth="1"/>
    <col min="23" max="23" width="4.5703125" style="8" customWidth="1"/>
    <col min="24" max="24" width="7.7109375" style="8" customWidth="1"/>
    <col min="25" max="25" width="7" style="9" customWidth="1"/>
    <col min="26" max="26" width="6.42578125" style="10" customWidth="1"/>
    <col min="27" max="27" width="7.85546875" style="11" customWidth="1"/>
    <col min="28" max="28" width="6.5703125" style="9" customWidth="1"/>
    <col min="29" max="29" width="6.28515625" style="10" customWidth="1"/>
    <col min="30" max="30" width="7.140625" style="11" customWidth="1"/>
    <col min="31" max="31" width="9.28515625" style="12" customWidth="1"/>
    <col min="32" max="32" width="4.85546875" style="12" customWidth="1"/>
    <col min="33" max="33" width="4.85546875" style="179" customWidth="1"/>
    <col min="34" max="34" width="8.85546875" style="13" customWidth="1"/>
    <col min="35" max="35" width="10.28515625" style="143" customWidth="1"/>
    <col min="36" max="36" width="18.42578125" style="15" customWidth="1"/>
    <col min="37" max="16384" width="11.5703125" style="178"/>
  </cols>
  <sheetData>
    <row r="1" spans="1:36" ht="18.75" customHeight="1" thickBot="1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14"/>
      <c r="Z1" s="297"/>
      <c r="AA1" s="297"/>
      <c r="AB1" s="297"/>
      <c r="AC1" s="297"/>
      <c r="AD1" s="297"/>
      <c r="AE1" s="297"/>
      <c r="AF1" s="297"/>
      <c r="AG1" s="297"/>
      <c r="AH1" s="297"/>
      <c r="AI1" s="297"/>
    </row>
    <row r="2" spans="1:36" s="15" customFormat="1" ht="30" customHeight="1">
      <c r="A2" s="298" t="s">
        <v>41</v>
      </c>
      <c r="B2" s="301" t="s">
        <v>0</v>
      </c>
      <c r="C2" s="287" t="s">
        <v>1</v>
      </c>
      <c r="D2" s="305" t="s">
        <v>2</v>
      </c>
      <c r="E2" s="305"/>
      <c r="F2" s="308"/>
      <c r="G2" s="308"/>
      <c r="H2" s="308"/>
      <c r="I2" s="320"/>
      <c r="J2" s="323"/>
      <c r="K2" s="326"/>
      <c r="L2" s="329" t="s">
        <v>3</v>
      </c>
      <c r="M2" s="331" t="s">
        <v>4</v>
      </c>
      <c r="N2" s="286" t="s">
        <v>5</v>
      </c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95"/>
      <c r="AB2" s="315"/>
      <c r="AC2" s="315"/>
      <c r="AD2" s="316"/>
      <c r="AE2" s="317"/>
      <c r="AF2" s="286"/>
      <c r="AG2" s="287"/>
      <c r="AH2" s="287"/>
      <c r="AI2" s="288" t="s">
        <v>6</v>
      </c>
      <c r="AJ2" s="159"/>
    </row>
    <row r="3" spans="1:36" s="15" customFormat="1" ht="30" customHeight="1">
      <c r="A3" s="299"/>
      <c r="B3" s="302"/>
      <c r="C3" s="291"/>
      <c r="D3" s="306"/>
      <c r="E3" s="306"/>
      <c r="F3" s="309"/>
      <c r="G3" s="309"/>
      <c r="H3" s="309"/>
      <c r="I3" s="321"/>
      <c r="J3" s="324"/>
      <c r="K3" s="327"/>
      <c r="L3" s="330"/>
      <c r="M3" s="332"/>
      <c r="N3" s="290" t="s">
        <v>35</v>
      </c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2" t="s">
        <v>7</v>
      </c>
      <c r="Z3" s="293"/>
      <c r="AA3" s="293"/>
      <c r="AB3" s="293"/>
      <c r="AC3" s="293"/>
      <c r="AD3" s="294"/>
      <c r="AE3" s="318"/>
      <c r="AF3" s="290"/>
      <c r="AG3" s="291"/>
      <c r="AH3" s="291"/>
      <c r="AI3" s="289"/>
      <c r="AJ3" s="159"/>
    </row>
    <row r="4" spans="1:36" s="15" customFormat="1" ht="36" customHeight="1">
      <c r="A4" s="299"/>
      <c r="B4" s="302"/>
      <c r="C4" s="291"/>
      <c r="D4" s="306"/>
      <c r="E4" s="306"/>
      <c r="F4" s="309"/>
      <c r="G4" s="309"/>
      <c r="H4" s="309"/>
      <c r="I4" s="321"/>
      <c r="J4" s="324"/>
      <c r="K4" s="327"/>
      <c r="L4" s="330"/>
      <c r="M4" s="332"/>
      <c r="N4" s="290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2"/>
      <c r="AB4" s="311"/>
      <c r="AC4" s="311"/>
      <c r="AD4" s="312"/>
      <c r="AE4" s="318"/>
      <c r="AF4" s="290"/>
      <c r="AG4" s="291"/>
      <c r="AH4" s="291"/>
      <c r="AI4" s="313" t="s">
        <v>8</v>
      </c>
      <c r="AJ4" s="159"/>
    </row>
    <row r="5" spans="1:36" s="15" customFormat="1" ht="71.25" customHeight="1" thickBot="1">
      <c r="A5" s="300"/>
      <c r="B5" s="303"/>
      <c r="C5" s="304"/>
      <c r="D5" s="307"/>
      <c r="E5" s="307"/>
      <c r="F5" s="310"/>
      <c r="G5" s="310"/>
      <c r="H5" s="310"/>
      <c r="I5" s="322"/>
      <c r="J5" s="325"/>
      <c r="K5" s="328"/>
      <c r="L5" s="61" t="s">
        <v>9</v>
      </c>
      <c r="M5" s="62" t="s">
        <v>10</v>
      </c>
      <c r="N5" s="60"/>
      <c r="O5" s="51"/>
      <c r="P5" s="231"/>
      <c r="Q5" s="227"/>
      <c r="R5" s="52"/>
      <c r="S5" s="53"/>
      <c r="T5" s="227"/>
      <c r="U5" s="52"/>
      <c r="V5" s="54"/>
      <c r="W5" s="227"/>
      <c r="X5" s="227"/>
      <c r="Y5" s="52"/>
      <c r="Z5" s="231"/>
      <c r="AA5" s="73"/>
      <c r="AB5" s="52"/>
      <c r="AC5" s="231"/>
      <c r="AD5" s="73"/>
      <c r="AE5" s="319"/>
      <c r="AF5" s="75"/>
      <c r="AG5" s="231"/>
      <c r="AH5" s="52"/>
      <c r="AI5" s="314"/>
      <c r="AJ5" s="159"/>
    </row>
    <row r="6" spans="1:36" s="15" customFormat="1" ht="15.75" customHeight="1">
      <c r="A6" s="146">
        <v>1</v>
      </c>
      <c r="B6" s="147">
        <f>A6+1</f>
        <v>2</v>
      </c>
      <c r="C6" s="147">
        <f t="shared" ref="C6:AI6" si="0">B6+1</f>
        <v>3</v>
      </c>
      <c r="D6" s="147">
        <f t="shared" si="0"/>
        <v>4</v>
      </c>
      <c r="E6" s="147">
        <f t="shared" si="0"/>
        <v>5</v>
      </c>
      <c r="F6" s="147">
        <f t="shared" si="0"/>
        <v>6</v>
      </c>
      <c r="G6" s="147">
        <f t="shared" si="0"/>
        <v>7</v>
      </c>
      <c r="H6" s="147">
        <f t="shared" si="0"/>
        <v>8</v>
      </c>
      <c r="I6" s="147">
        <f t="shared" si="0"/>
        <v>9</v>
      </c>
      <c r="J6" s="151">
        <f>H6+1</f>
        <v>9</v>
      </c>
      <c r="K6" s="147">
        <f>I6+1</f>
        <v>10</v>
      </c>
      <c r="L6" s="147">
        <f t="shared" si="0"/>
        <v>11</v>
      </c>
      <c r="M6" s="147">
        <f t="shared" si="0"/>
        <v>12</v>
      </c>
      <c r="N6" s="147">
        <f t="shared" si="0"/>
        <v>13</v>
      </c>
      <c r="O6" s="147">
        <f t="shared" si="0"/>
        <v>14</v>
      </c>
      <c r="P6" s="147">
        <f t="shared" si="0"/>
        <v>15</v>
      </c>
      <c r="Q6" s="147">
        <f t="shared" si="0"/>
        <v>16</v>
      </c>
      <c r="R6" s="147">
        <f t="shared" si="0"/>
        <v>17</v>
      </c>
      <c r="S6" s="147">
        <f t="shared" si="0"/>
        <v>18</v>
      </c>
      <c r="T6" s="147">
        <f>S6+1</f>
        <v>19</v>
      </c>
      <c r="U6" s="147">
        <f t="shared" si="0"/>
        <v>20</v>
      </c>
      <c r="V6" s="147">
        <f t="shared" si="0"/>
        <v>21</v>
      </c>
      <c r="W6" s="147">
        <f t="shared" si="0"/>
        <v>22</v>
      </c>
      <c r="X6" s="147">
        <f t="shared" si="0"/>
        <v>23</v>
      </c>
      <c r="Y6" s="147">
        <f t="shared" si="0"/>
        <v>24</v>
      </c>
      <c r="Z6" s="147">
        <f t="shared" si="0"/>
        <v>25</v>
      </c>
      <c r="AA6" s="147">
        <f t="shared" si="0"/>
        <v>26</v>
      </c>
      <c r="AB6" s="147">
        <f t="shared" si="0"/>
        <v>27</v>
      </c>
      <c r="AC6" s="147">
        <f t="shared" si="0"/>
        <v>28</v>
      </c>
      <c r="AD6" s="147">
        <f t="shared" si="0"/>
        <v>29</v>
      </c>
      <c r="AE6" s="147">
        <f t="shared" si="0"/>
        <v>30</v>
      </c>
      <c r="AF6" s="147">
        <f t="shared" si="0"/>
        <v>31</v>
      </c>
      <c r="AG6" s="165">
        <f t="shared" si="0"/>
        <v>32</v>
      </c>
      <c r="AH6" s="147">
        <f t="shared" si="0"/>
        <v>33</v>
      </c>
      <c r="AI6" s="163">
        <f t="shared" si="0"/>
        <v>34</v>
      </c>
      <c r="AJ6" s="159"/>
    </row>
    <row r="7" spans="1:36" s="99" customFormat="1" ht="144.75" customHeight="1">
      <c r="A7" s="81" t="s">
        <v>26</v>
      </c>
      <c r="B7" s="30">
        <v>1</v>
      </c>
      <c r="C7" s="83" t="s">
        <v>34</v>
      </c>
      <c r="D7" s="30">
        <v>1</v>
      </c>
      <c r="E7" s="30"/>
      <c r="F7" s="197"/>
      <c r="G7" s="84"/>
      <c r="H7" s="84" t="s">
        <v>22</v>
      </c>
      <c r="I7" s="85"/>
      <c r="J7" s="195"/>
      <c r="K7" s="196"/>
      <c r="L7" s="198">
        <v>1000</v>
      </c>
      <c r="M7" s="199">
        <f t="shared" ref="M7:M8" si="1">D7*L7</f>
        <v>1000</v>
      </c>
      <c r="N7" s="89"/>
      <c r="O7" s="49"/>
      <c r="P7" s="47"/>
      <c r="Q7" s="48">
        <f t="shared" ref="Q7:Q8" si="2">M7*P7</f>
        <v>0</v>
      </c>
      <c r="R7" s="31"/>
      <c r="S7" s="31"/>
      <c r="T7" s="48">
        <f>M7*S7</f>
        <v>0</v>
      </c>
      <c r="U7" s="31"/>
      <c r="V7" s="50"/>
      <c r="W7" s="48"/>
      <c r="X7" s="48">
        <f>M7*W7</f>
        <v>0</v>
      </c>
      <c r="Y7" s="31"/>
      <c r="Z7" s="47"/>
      <c r="AA7" s="74">
        <f>M7*Z7</f>
        <v>0</v>
      </c>
      <c r="AB7" s="31"/>
      <c r="AC7" s="47"/>
      <c r="AD7" s="74">
        <f>M7*AC7</f>
        <v>0</v>
      </c>
      <c r="AE7" s="183">
        <f>M7+Q7+T7+X7+AA7+AD7</f>
        <v>1000</v>
      </c>
      <c r="AF7" s="90"/>
      <c r="AG7" s="181"/>
      <c r="AH7" s="148">
        <f>M7*AG7</f>
        <v>0</v>
      </c>
      <c r="AI7" s="200">
        <f>AE7+AH7</f>
        <v>1000</v>
      </c>
      <c r="AJ7" s="160"/>
    </row>
    <row r="8" spans="1:36" s="99" customFormat="1" ht="135.75" customHeight="1">
      <c r="A8" s="44" t="s">
        <v>27</v>
      </c>
      <c r="B8" s="229">
        <v>1</v>
      </c>
      <c r="C8" s="35" t="s">
        <v>33</v>
      </c>
      <c r="D8" s="229">
        <v>1</v>
      </c>
      <c r="E8" s="140"/>
      <c r="F8" s="42"/>
      <c r="G8" s="36"/>
      <c r="H8" s="36" t="s">
        <v>22</v>
      </c>
      <c r="I8" s="37"/>
      <c r="J8" s="152"/>
      <c r="K8" s="63"/>
      <c r="L8" s="190">
        <v>500</v>
      </c>
      <c r="M8" s="232">
        <f t="shared" si="1"/>
        <v>500</v>
      </c>
      <c r="N8" s="67"/>
      <c r="O8" s="33"/>
      <c r="P8" s="230"/>
      <c r="Q8" s="226">
        <f t="shared" si="2"/>
        <v>0</v>
      </c>
      <c r="R8" s="21"/>
      <c r="S8" s="21"/>
      <c r="T8" s="226">
        <f>M8*S8</f>
        <v>0</v>
      </c>
      <c r="U8" s="21"/>
      <c r="V8" s="32"/>
      <c r="W8" s="226"/>
      <c r="X8" s="226">
        <f>M8*W8</f>
        <v>0</v>
      </c>
      <c r="Y8" s="21"/>
      <c r="Z8" s="230"/>
      <c r="AA8" s="228">
        <f>M8*Z8</f>
        <v>0</v>
      </c>
      <c r="AB8" s="21"/>
      <c r="AC8" s="230"/>
      <c r="AD8" s="228">
        <f>M8*AC8</f>
        <v>0</v>
      </c>
      <c r="AE8" s="78">
        <f>M8+Q8+T8+X8+AA8+AD8</f>
        <v>500</v>
      </c>
      <c r="AF8" s="76"/>
      <c r="AG8" s="22"/>
      <c r="AH8" s="177">
        <f>M8*AG8</f>
        <v>0</v>
      </c>
      <c r="AI8" s="149">
        <f t="shared" ref="AI8:AI12" si="3">AE8+AH8</f>
        <v>500</v>
      </c>
      <c r="AJ8" s="161"/>
    </row>
    <row r="9" spans="1:36" s="99" customFormat="1" ht="121.5" customHeight="1">
      <c r="A9" s="44" t="s">
        <v>28</v>
      </c>
      <c r="B9" s="38">
        <v>1</v>
      </c>
      <c r="C9" s="39" t="s">
        <v>32</v>
      </c>
      <c r="D9" s="38">
        <v>1</v>
      </c>
      <c r="E9" s="140"/>
      <c r="F9" s="42"/>
      <c r="G9" s="36"/>
      <c r="H9" s="36" t="s">
        <v>24</v>
      </c>
      <c r="I9" s="37"/>
      <c r="J9" s="153"/>
      <c r="K9" s="64"/>
      <c r="L9" s="190">
        <v>100</v>
      </c>
      <c r="M9" s="232">
        <f>D9*L9</f>
        <v>100</v>
      </c>
      <c r="N9" s="67"/>
      <c r="O9" s="33"/>
      <c r="P9" s="230"/>
      <c r="Q9" s="226">
        <f>M9*P9</f>
        <v>0</v>
      </c>
      <c r="R9" s="21"/>
      <c r="S9" s="21"/>
      <c r="T9" s="226">
        <f>M9*S9</f>
        <v>0</v>
      </c>
      <c r="U9" s="21"/>
      <c r="V9" s="32"/>
      <c r="W9" s="226"/>
      <c r="X9" s="226">
        <f>M9*W9</f>
        <v>0</v>
      </c>
      <c r="Y9" s="21"/>
      <c r="Z9" s="230"/>
      <c r="AA9" s="228">
        <f>M9*Z9</f>
        <v>0</v>
      </c>
      <c r="AB9" s="21"/>
      <c r="AC9" s="230"/>
      <c r="AD9" s="228">
        <f>M9*AC9</f>
        <v>0</v>
      </c>
      <c r="AE9" s="78">
        <f>M9+Q9+T9+X9+AA9+AD9</f>
        <v>100</v>
      </c>
      <c r="AF9" s="76"/>
      <c r="AG9" s="22"/>
      <c r="AH9" s="177">
        <f>M9*AG9</f>
        <v>0</v>
      </c>
      <c r="AI9" s="149">
        <f t="shared" si="3"/>
        <v>100</v>
      </c>
      <c r="AJ9" s="161"/>
    </row>
    <row r="10" spans="1:36" s="99" customFormat="1" ht="121.5" customHeight="1">
      <c r="A10" s="44" t="s">
        <v>29</v>
      </c>
      <c r="B10" s="229">
        <v>1</v>
      </c>
      <c r="C10" s="35" t="s">
        <v>31</v>
      </c>
      <c r="D10" s="229">
        <v>1</v>
      </c>
      <c r="E10" s="140"/>
      <c r="F10" s="43"/>
      <c r="G10" s="36"/>
      <c r="H10" s="36" t="s">
        <v>25</v>
      </c>
      <c r="I10" s="37"/>
      <c r="J10" s="152"/>
      <c r="K10" s="63"/>
      <c r="L10" s="70">
        <v>50</v>
      </c>
      <c r="M10" s="71">
        <f t="shared" ref="M10" si="4">D10*L10</f>
        <v>50</v>
      </c>
      <c r="N10" s="67"/>
      <c r="O10" s="33"/>
      <c r="P10" s="230"/>
      <c r="Q10" s="226">
        <f t="shared" ref="Q10" si="5">M10*P10</f>
        <v>0</v>
      </c>
      <c r="R10" s="21"/>
      <c r="S10" s="21">
        <v>0.3</v>
      </c>
      <c r="T10" s="226">
        <f>M10*S10</f>
        <v>15</v>
      </c>
      <c r="U10" s="21"/>
      <c r="V10" s="32"/>
      <c r="W10" s="226"/>
      <c r="X10" s="226">
        <f>M10*W10</f>
        <v>0</v>
      </c>
      <c r="Y10" s="21"/>
      <c r="Z10" s="230"/>
      <c r="AA10" s="228">
        <f>M10*Z10</f>
        <v>0</v>
      </c>
      <c r="AB10" s="21"/>
      <c r="AC10" s="230"/>
      <c r="AD10" s="228">
        <f>M10*AC10</f>
        <v>0</v>
      </c>
      <c r="AE10" s="78">
        <f>M10+Q10+T10+X10+AA10+AD10</f>
        <v>65</v>
      </c>
      <c r="AF10" s="76"/>
      <c r="AG10" s="22"/>
      <c r="AH10" s="177">
        <f>M10*AG10</f>
        <v>0</v>
      </c>
      <c r="AI10" s="149">
        <f t="shared" si="3"/>
        <v>65</v>
      </c>
      <c r="AJ10" s="161"/>
    </row>
    <row r="11" spans="1:36" s="17" customFormat="1" ht="17.25" customHeight="1" thickBot="1">
      <c r="A11" s="91" t="s">
        <v>38</v>
      </c>
      <c r="B11" s="92">
        <f>SUM(B7:B10)</f>
        <v>4</v>
      </c>
      <c r="C11" s="93"/>
      <c r="D11" s="92">
        <f t="shared" ref="D11:E11" si="6">SUM(D7:D10)</f>
        <v>4</v>
      </c>
      <c r="E11" s="92">
        <f t="shared" si="6"/>
        <v>0</v>
      </c>
      <c r="F11" s="283"/>
      <c r="G11" s="283"/>
      <c r="H11" s="94" t="s">
        <v>13</v>
      </c>
      <c r="I11" s="95"/>
      <c r="J11" s="154" t="s">
        <v>13</v>
      </c>
      <c r="K11" s="96" t="s">
        <v>13</v>
      </c>
      <c r="L11" s="191">
        <f t="shared" ref="L11:M11" si="7">SUM(L7:L10)</f>
        <v>1650</v>
      </c>
      <c r="M11" s="192">
        <f t="shared" si="7"/>
        <v>1650</v>
      </c>
      <c r="N11" s="97" t="s">
        <v>13</v>
      </c>
      <c r="O11" s="94" t="s">
        <v>13</v>
      </c>
      <c r="P11" s="94" t="s">
        <v>13</v>
      </c>
      <c r="Q11" s="94" t="s">
        <v>13</v>
      </c>
      <c r="R11" s="94" t="s">
        <v>13</v>
      </c>
      <c r="S11" s="94" t="s">
        <v>13</v>
      </c>
      <c r="T11" s="94" t="s">
        <v>13</v>
      </c>
      <c r="U11" s="94" t="s">
        <v>13</v>
      </c>
      <c r="V11" s="94" t="s">
        <v>13</v>
      </c>
      <c r="W11" s="94" t="s">
        <v>13</v>
      </c>
      <c r="X11" s="94" t="s">
        <v>13</v>
      </c>
      <c r="Y11" s="94" t="s">
        <v>13</v>
      </c>
      <c r="Z11" s="94" t="s">
        <v>13</v>
      </c>
      <c r="AA11" s="96" t="s">
        <v>13</v>
      </c>
      <c r="AB11" s="94" t="s">
        <v>13</v>
      </c>
      <c r="AC11" s="94" t="s">
        <v>13</v>
      </c>
      <c r="AD11" s="96" t="s">
        <v>13</v>
      </c>
      <c r="AE11" s="98">
        <f t="shared" ref="AE11" si="8">SUM(AE7:AE10)</f>
        <v>1665</v>
      </c>
      <c r="AF11" s="97" t="s">
        <v>13</v>
      </c>
      <c r="AG11" s="94" t="s">
        <v>13</v>
      </c>
      <c r="AH11" s="96" t="s">
        <v>13</v>
      </c>
      <c r="AI11" s="98">
        <f>SUM(AI7:AI10)</f>
        <v>1665</v>
      </c>
      <c r="AJ11" s="162" t="s">
        <v>15</v>
      </c>
    </row>
    <row r="12" spans="1:36" s="99" customFormat="1" ht="66.75" customHeight="1" thickTop="1">
      <c r="A12" s="81" t="s">
        <v>46</v>
      </c>
      <c r="B12" s="82">
        <v>1</v>
      </c>
      <c r="C12" s="83" t="s">
        <v>30</v>
      </c>
      <c r="D12" s="82">
        <v>1</v>
      </c>
      <c r="E12" s="30"/>
      <c r="F12" s="139"/>
      <c r="G12" s="84"/>
      <c r="H12" s="84" t="s">
        <v>23</v>
      </c>
      <c r="I12" s="85"/>
      <c r="J12" s="155"/>
      <c r="K12" s="86"/>
      <c r="L12" s="87">
        <v>100</v>
      </c>
      <c r="M12" s="88">
        <f>D12*L12</f>
        <v>100</v>
      </c>
      <c r="N12" s="89" t="s">
        <v>11</v>
      </c>
      <c r="O12" s="49" t="s">
        <v>12</v>
      </c>
      <c r="P12" s="47"/>
      <c r="Q12" s="48">
        <f>M12*P12</f>
        <v>0</v>
      </c>
      <c r="R12" s="31"/>
      <c r="S12" s="31"/>
      <c r="T12" s="48">
        <f>M12*S12</f>
        <v>0</v>
      </c>
      <c r="U12" s="31"/>
      <c r="V12" s="50"/>
      <c r="W12" s="48"/>
      <c r="X12" s="48">
        <f>M12*W12</f>
        <v>0</v>
      </c>
      <c r="Y12" s="31"/>
      <c r="Z12" s="47"/>
      <c r="AA12" s="74">
        <f>M12*Z12</f>
        <v>0</v>
      </c>
      <c r="AB12" s="31"/>
      <c r="AC12" s="47"/>
      <c r="AD12" s="228">
        <f>M12*AC12</f>
        <v>0</v>
      </c>
      <c r="AE12" s="77">
        <f>M12+Q12+T12+X12+AA12+AD12</f>
        <v>100</v>
      </c>
      <c r="AF12" s="90"/>
      <c r="AG12" s="181"/>
      <c r="AH12" s="148">
        <f>M12*AG12</f>
        <v>0</v>
      </c>
      <c r="AI12" s="149">
        <f t="shared" si="3"/>
        <v>100</v>
      </c>
      <c r="AJ12" s="161"/>
    </row>
    <row r="13" spans="1:36" s="99" customFormat="1" ht="9.75" customHeight="1">
      <c r="A13" s="81"/>
      <c r="B13" s="82"/>
      <c r="C13" s="83"/>
      <c r="D13" s="82"/>
      <c r="E13" s="30"/>
      <c r="F13" s="139"/>
      <c r="G13" s="84"/>
      <c r="H13" s="84"/>
      <c r="I13" s="85"/>
      <c r="J13" s="155"/>
      <c r="K13" s="86"/>
      <c r="L13" s="87"/>
      <c r="M13" s="88"/>
      <c r="N13" s="89"/>
      <c r="O13" s="49"/>
      <c r="P13" s="47"/>
      <c r="Q13" s="48"/>
      <c r="R13" s="31"/>
      <c r="S13" s="31"/>
      <c r="T13" s="48"/>
      <c r="U13" s="31"/>
      <c r="V13" s="50"/>
      <c r="W13" s="48"/>
      <c r="X13" s="48"/>
      <c r="Y13" s="31"/>
      <c r="Z13" s="47"/>
      <c r="AA13" s="74"/>
      <c r="AB13" s="31"/>
      <c r="AC13" s="47"/>
      <c r="AD13" s="228"/>
      <c r="AE13" s="183"/>
      <c r="AF13" s="90"/>
      <c r="AG13" s="181"/>
      <c r="AH13" s="148"/>
      <c r="AI13" s="149"/>
      <c r="AJ13" s="161"/>
    </row>
    <row r="14" spans="1:36" s="17" customFormat="1" ht="17.25" customHeight="1">
      <c r="A14" s="45" t="s">
        <v>39</v>
      </c>
      <c r="B14" s="40">
        <f>SUM(B12:B13)</f>
        <v>1</v>
      </c>
      <c r="C14" s="41"/>
      <c r="D14" s="40">
        <f>SUM(D12:D13)</f>
        <v>1</v>
      </c>
      <c r="E14" s="40">
        <f>SUM(E12:E13)</f>
        <v>0</v>
      </c>
      <c r="F14" s="284"/>
      <c r="G14" s="284"/>
      <c r="H14" s="42" t="s">
        <v>13</v>
      </c>
      <c r="I14" s="34"/>
      <c r="J14" s="156" t="s">
        <v>13</v>
      </c>
      <c r="K14" s="65" t="s">
        <v>13</v>
      </c>
      <c r="L14" s="72">
        <f>SUM(L12:L13)</f>
        <v>100</v>
      </c>
      <c r="M14" s="46">
        <f>SUM(M12:M13)</f>
        <v>100</v>
      </c>
      <c r="N14" s="68" t="s">
        <v>13</v>
      </c>
      <c r="O14" s="42" t="s">
        <v>13</v>
      </c>
      <c r="P14" s="42" t="s">
        <v>13</v>
      </c>
      <c r="Q14" s="42" t="s">
        <v>13</v>
      </c>
      <c r="R14" s="42" t="s">
        <v>13</v>
      </c>
      <c r="S14" s="42" t="s">
        <v>13</v>
      </c>
      <c r="T14" s="42" t="s">
        <v>13</v>
      </c>
      <c r="U14" s="42" t="s">
        <v>13</v>
      </c>
      <c r="V14" s="42" t="s">
        <v>13</v>
      </c>
      <c r="W14" s="42" t="s">
        <v>13</v>
      </c>
      <c r="X14" s="42" t="s">
        <v>13</v>
      </c>
      <c r="Y14" s="42" t="s">
        <v>13</v>
      </c>
      <c r="Z14" s="42" t="s">
        <v>13</v>
      </c>
      <c r="AA14" s="65" t="s">
        <v>13</v>
      </c>
      <c r="AB14" s="42" t="s">
        <v>13</v>
      </c>
      <c r="AC14" s="42" t="s">
        <v>13</v>
      </c>
      <c r="AD14" s="65" t="s">
        <v>13</v>
      </c>
      <c r="AE14" s="79">
        <f>SUM(AE12:AE13)</f>
        <v>100</v>
      </c>
      <c r="AF14" s="68" t="s">
        <v>13</v>
      </c>
      <c r="AG14" s="42" t="s">
        <v>13</v>
      </c>
      <c r="AH14" s="65" t="s">
        <v>13</v>
      </c>
      <c r="AI14" s="79">
        <f>SUM(AI12:AI13)</f>
        <v>100</v>
      </c>
      <c r="AJ14" s="162" t="s">
        <v>15</v>
      </c>
    </row>
    <row r="15" spans="1:36" s="17" customFormat="1" ht="17.25" customHeight="1" thickBot="1">
      <c r="A15" s="55"/>
      <c r="B15" s="56">
        <f>SUM(B11,B14)</f>
        <v>5</v>
      </c>
      <c r="C15" s="57"/>
      <c r="D15" s="56">
        <f>SUM(D11,D14)</f>
        <v>5</v>
      </c>
      <c r="E15" s="56">
        <f>SUM(E11,E14)</f>
        <v>0</v>
      </c>
      <c r="F15" s="285"/>
      <c r="G15" s="285"/>
      <c r="H15" s="58" t="s">
        <v>13</v>
      </c>
      <c r="I15" s="59"/>
      <c r="J15" s="157" t="s">
        <v>13</v>
      </c>
      <c r="K15" s="66" t="s">
        <v>13</v>
      </c>
      <c r="L15" s="193">
        <f>SUM(L11,L14)</f>
        <v>1750</v>
      </c>
      <c r="M15" s="194">
        <f>SUM(M11,M14)</f>
        <v>1750</v>
      </c>
      <c r="N15" s="69" t="s">
        <v>13</v>
      </c>
      <c r="O15" s="58" t="s">
        <v>13</v>
      </c>
      <c r="P15" s="58" t="s">
        <v>13</v>
      </c>
      <c r="Q15" s="58" t="s">
        <v>13</v>
      </c>
      <c r="R15" s="58" t="s">
        <v>13</v>
      </c>
      <c r="S15" s="58" t="s">
        <v>13</v>
      </c>
      <c r="T15" s="58" t="s">
        <v>13</v>
      </c>
      <c r="U15" s="58" t="s">
        <v>13</v>
      </c>
      <c r="V15" s="58" t="s">
        <v>13</v>
      </c>
      <c r="W15" s="58" t="s">
        <v>13</v>
      </c>
      <c r="X15" s="58" t="s">
        <v>13</v>
      </c>
      <c r="Y15" s="58" t="s">
        <v>13</v>
      </c>
      <c r="Z15" s="58" t="s">
        <v>13</v>
      </c>
      <c r="AA15" s="66" t="s">
        <v>13</v>
      </c>
      <c r="AB15" s="58" t="s">
        <v>13</v>
      </c>
      <c r="AC15" s="58" t="s">
        <v>13</v>
      </c>
      <c r="AD15" s="66" t="s">
        <v>13</v>
      </c>
      <c r="AE15" s="80">
        <f>SUM(AE11,AE14)</f>
        <v>1765</v>
      </c>
      <c r="AF15" s="69" t="s">
        <v>13</v>
      </c>
      <c r="AG15" s="58" t="s">
        <v>13</v>
      </c>
      <c r="AH15" s="66" t="s">
        <v>13</v>
      </c>
      <c r="AI15" s="80">
        <f>SUM(AI11,AI14)</f>
        <v>1765</v>
      </c>
      <c r="AJ15" s="162" t="s">
        <v>15</v>
      </c>
    </row>
    <row r="16" spans="1:36" s="16" customFormat="1" ht="22.5" customHeight="1" thickBot="1">
      <c r="A16" s="27"/>
      <c r="B16" s="29"/>
      <c r="C16" s="23"/>
      <c r="D16" s="29"/>
      <c r="E16" s="180"/>
      <c r="F16" s="24"/>
      <c r="G16" s="25"/>
      <c r="H16" s="25"/>
      <c r="I16" s="28"/>
      <c r="J16" s="150"/>
      <c r="K16" s="26"/>
      <c r="L16" s="1"/>
      <c r="M16" s="1"/>
      <c r="N16" s="2"/>
      <c r="O16" s="3"/>
      <c r="P16" s="6"/>
      <c r="Q16" s="7"/>
      <c r="R16" s="18"/>
      <c r="S16" s="174"/>
      <c r="T16" s="7"/>
      <c r="U16" s="18"/>
      <c r="V16" s="176"/>
      <c r="W16" s="126"/>
      <c r="X16" s="19"/>
      <c r="Y16" s="20"/>
      <c r="Z16" s="10"/>
      <c r="AA16" s="11"/>
      <c r="AB16" s="20"/>
      <c r="AC16" s="10"/>
      <c r="AD16" s="11"/>
      <c r="AE16" s="12"/>
      <c r="AF16" s="12"/>
      <c r="AG16" s="179"/>
      <c r="AH16" s="184"/>
      <c r="AI16" s="143"/>
      <c r="AJ16" s="225"/>
    </row>
    <row r="17" spans="1:36" s="99" customFormat="1" ht="40.5" customHeight="1" thickBot="1">
      <c r="A17" s="259" t="s">
        <v>44</v>
      </c>
      <c r="B17" s="262" t="s">
        <v>40</v>
      </c>
      <c r="C17" s="263"/>
      <c r="D17" s="263"/>
      <c r="E17" s="263"/>
      <c r="F17" s="263"/>
      <c r="G17" s="263"/>
      <c r="H17" s="263"/>
      <c r="I17" s="263"/>
      <c r="J17" s="263"/>
      <c r="K17" s="264"/>
      <c r="L17" s="121" t="s">
        <v>38</v>
      </c>
      <c r="M17" s="122" t="s">
        <v>39</v>
      </c>
      <c r="N17" s="123" t="s">
        <v>16</v>
      </c>
      <c r="O17" s="124"/>
      <c r="P17" s="265" t="s">
        <v>14</v>
      </c>
      <c r="Q17" s="117"/>
      <c r="R17" s="114"/>
      <c r="S17" s="217"/>
      <c r="T17" s="117"/>
      <c r="U17" s="114"/>
      <c r="V17" s="268"/>
      <c r="W17" s="269"/>
      <c r="X17" s="125"/>
      <c r="Y17" s="114"/>
      <c r="Z17" s="115"/>
      <c r="AA17" s="116"/>
      <c r="AB17" s="114"/>
      <c r="AC17" s="224"/>
      <c r="AD17" s="110"/>
      <c r="AE17" s="114"/>
      <c r="AF17" s="268"/>
      <c r="AG17" s="270"/>
      <c r="AH17" s="185"/>
      <c r="AI17" s="170"/>
      <c r="AJ17" s="225"/>
    </row>
    <row r="18" spans="1:36" s="16" customFormat="1" ht="18" customHeight="1">
      <c r="A18" s="260"/>
      <c r="B18" s="271" t="s">
        <v>37</v>
      </c>
      <c r="C18" s="272"/>
      <c r="D18" s="272"/>
      <c r="E18" s="272"/>
      <c r="F18" s="272"/>
      <c r="G18" s="272"/>
      <c r="H18" s="272"/>
      <c r="I18" s="272"/>
      <c r="J18" s="272"/>
      <c r="K18" s="272"/>
      <c r="L18" s="118">
        <v>0</v>
      </c>
      <c r="M18" s="119">
        <v>0</v>
      </c>
      <c r="N18" s="119">
        <v>0</v>
      </c>
      <c r="O18" s="120"/>
      <c r="P18" s="266"/>
      <c r="Q18" s="113"/>
      <c r="R18" s="219"/>
      <c r="S18" s="219"/>
      <c r="T18" s="113"/>
      <c r="U18" s="219"/>
      <c r="V18" s="273"/>
      <c r="W18" s="274"/>
      <c r="X18" s="112"/>
      <c r="Y18" s="222"/>
      <c r="Z18" s="223"/>
      <c r="AA18" s="113"/>
      <c r="AB18" s="222"/>
      <c r="AC18" s="223"/>
      <c r="AD18" s="138"/>
      <c r="AE18" s="222"/>
      <c r="AF18" s="275"/>
      <c r="AG18" s="276"/>
      <c r="AH18" s="186"/>
      <c r="AI18" s="171"/>
      <c r="AJ18" s="225"/>
    </row>
    <row r="19" spans="1:36" s="16" customFormat="1">
      <c r="A19" s="260"/>
      <c r="B19" s="240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2"/>
      <c r="P19" s="266"/>
      <c r="Q19" s="240"/>
      <c r="R19" s="241"/>
      <c r="S19" s="241"/>
      <c r="T19" s="240"/>
      <c r="U19" s="241"/>
      <c r="V19" s="241"/>
      <c r="W19" s="243"/>
      <c r="X19" s="244"/>
      <c r="Y19" s="241"/>
      <c r="Z19" s="242"/>
      <c r="AA19" s="245"/>
      <c r="AB19" s="246"/>
      <c r="AC19" s="247"/>
      <c r="AD19" s="248"/>
      <c r="AE19" s="249"/>
      <c r="AF19" s="249"/>
      <c r="AG19" s="250"/>
      <c r="AH19" s="187"/>
      <c r="AI19" s="172"/>
      <c r="AJ19" s="225"/>
    </row>
    <row r="20" spans="1:36" ht="17.25" customHeight="1">
      <c r="A20" s="260"/>
      <c r="B20" s="277" t="s">
        <v>36</v>
      </c>
      <c r="C20" s="278"/>
      <c r="D20" s="278"/>
      <c r="E20" s="278"/>
      <c r="F20" s="278"/>
      <c r="G20" s="278"/>
      <c r="H20" s="278"/>
      <c r="I20" s="278"/>
      <c r="J20" s="278"/>
      <c r="K20" s="278"/>
      <c r="L20" s="102">
        <f>SUM(L21:L26)</f>
        <v>4</v>
      </c>
      <c r="M20" s="102">
        <f t="shared" ref="M20:N20" si="9">SUM(M21:M26)</f>
        <v>1</v>
      </c>
      <c r="N20" s="102">
        <f t="shared" si="9"/>
        <v>5</v>
      </c>
      <c r="O20" s="105"/>
      <c r="P20" s="266"/>
      <c r="Q20" s="101"/>
      <c r="R20" s="220"/>
      <c r="S20" s="220"/>
      <c r="T20" s="101"/>
      <c r="U20" s="220"/>
      <c r="V20" s="279"/>
      <c r="W20" s="280"/>
      <c r="X20" s="141"/>
      <c r="Y20" s="220"/>
      <c r="Z20" s="175"/>
      <c r="AA20" s="101"/>
      <c r="AB20" s="220"/>
      <c r="AC20" s="175"/>
      <c r="AD20" s="142"/>
      <c r="AE20" s="220"/>
      <c r="AF20" s="281"/>
      <c r="AG20" s="282"/>
      <c r="AH20" s="186"/>
      <c r="AI20" s="172"/>
    </row>
    <row r="21" spans="1:36">
      <c r="A21" s="260"/>
      <c r="B21" s="251" t="s">
        <v>21</v>
      </c>
      <c r="C21" s="252"/>
      <c r="D21" s="252"/>
      <c r="E21" s="252"/>
      <c r="F21" s="252"/>
      <c r="G21" s="252"/>
      <c r="H21" s="252"/>
      <c r="I21" s="252"/>
      <c r="J21" s="252"/>
      <c r="K21" s="252"/>
      <c r="L21" s="233">
        <f>SUMPRODUCT(B$7:B$10*($I21=H$7:H$10))</f>
        <v>0</v>
      </c>
      <c r="M21" s="233">
        <f>SUMPRODUCT(B$12:B$13*($I21=H$12:H$13))</f>
        <v>0</v>
      </c>
      <c r="N21" s="233">
        <f>SUMPRODUCT(B$7:B$13*($I21=H$7:H$13))</f>
        <v>0</v>
      </c>
      <c r="O21" s="105"/>
      <c r="P21" s="266"/>
      <c r="Q21" s="100"/>
      <c r="R21" s="218"/>
      <c r="S21" s="218"/>
      <c r="T21" s="100"/>
      <c r="U21" s="218"/>
      <c r="V21" s="253"/>
      <c r="W21" s="254"/>
      <c r="X21" s="108"/>
      <c r="Y21" s="166"/>
      <c r="Z21" s="167"/>
      <c r="AA21" s="109"/>
      <c r="AB21" s="166"/>
      <c r="AC21" s="167"/>
      <c r="AD21" s="111"/>
      <c r="AE21" s="166"/>
      <c r="AF21" s="255"/>
      <c r="AG21" s="256"/>
      <c r="AH21" s="186"/>
      <c r="AI21" s="172"/>
    </row>
    <row r="22" spans="1:36">
      <c r="A22" s="260"/>
      <c r="B22" s="257" t="s">
        <v>20</v>
      </c>
      <c r="C22" s="258"/>
      <c r="D22" s="258"/>
      <c r="E22" s="258"/>
      <c r="F22" s="258"/>
      <c r="G22" s="258"/>
      <c r="H22" s="258"/>
      <c r="I22" s="252" t="s">
        <v>22</v>
      </c>
      <c r="J22" s="252"/>
      <c r="K22" s="252"/>
      <c r="L22" s="233">
        <f t="shared" ref="L22:L26" si="10">SUMPRODUCT(B$7:B$10*($I22=H$7:H$10))</f>
        <v>2</v>
      </c>
      <c r="M22" s="233">
        <f t="shared" ref="M22:M26" si="11">SUMPRODUCT(B$12:B$13*($I22=H$12:H$13))</f>
        <v>0</v>
      </c>
      <c r="N22" s="233">
        <f t="shared" ref="N22:N26" si="12">SUMPRODUCT(B$7:B$13*($I22=H$7:H$13))</f>
        <v>2</v>
      </c>
      <c r="O22" s="105"/>
      <c r="P22" s="266"/>
      <c r="Q22" s="100"/>
      <c r="R22" s="218"/>
      <c r="S22" s="218"/>
      <c r="T22" s="100"/>
      <c r="U22" s="218"/>
      <c r="V22" s="253"/>
      <c r="W22" s="254"/>
      <c r="X22" s="108"/>
      <c r="Y22" s="166"/>
      <c r="Z22" s="167"/>
      <c r="AA22" s="109"/>
      <c r="AB22" s="166"/>
      <c r="AC22" s="167"/>
      <c r="AD22" s="111"/>
      <c r="AE22" s="166"/>
      <c r="AF22" s="255"/>
      <c r="AG22" s="256"/>
      <c r="AH22" s="186"/>
      <c r="AI22" s="172"/>
    </row>
    <row r="23" spans="1:36">
      <c r="A23" s="260"/>
      <c r="B23" s="257" t="s">
        <v>17</v>
      </c>
      <c r="C23" s="258"/>
      <c r="D23" s="258"/>
      <c r="E23" s="258"/>
      <c r="F23" s="258"/>
      <c r="G23" s="258"/>
      <c r="H23" s="258"/>
      <c r="I23" s="252" t="s">
        <v>23</v>
      </c>
      <c r="J23" s="252"/>
      <c r="K23" s="252"/>
      <c r="L23" s="233">
        <f t="shared" si="10"/>
        <v>0</v>
      </c>
      <c r="M23" s="233">
        <f t="shared" si="11"/>
        <v>1</v>
      </c>
      <c r="N23" s="233">
        <f t="shared" si="12"/>
        <v>1</v>
      </c>
      <c r="O23" s="105"/>
      <c r="P23" s="266"/>
      <c r="Q23" s="100"/>
      <c r="R23" s="218"/>
      <c r="S23" s="218"/>
      <c r="T23" s="100"/>
      <c r="U23" s="218"/>
      <c r="V23" s="253"/>
      <c r="W23" s="254"/>
      <c r="X23" s="108"/>
      <c r="Y23" s="166"/>
      <c r="Z23" s="167"/>
      <c r="AA23" s="109"/>
      <c r="AB23" s="166"/>
      <c r="AC23" s="167"/>
      <c r="AD23" s="111"/>
      <c r="AE23" s="166"/>
      <c r="AF23" s="255"/>
      <c r="AG23" s="256"/>
      <c r="AH23" s="186"/>
      <c r="AI23" s="172"/>
    </row>
    <row r="24" spans="1:36">
      <c r="A24" s="260"/>
      <c r="B24" s="257" t="s">
        <v>18</v>
      </c>
      <c r="C24" s="258"/>
      <c r="D24" s="258"/>
      <c r="E24" s="258"/>
      <c r="F24" s="258"/>
      <c r="G24" s="258"/>
      <c r="H24" s="258"/>
      <c r="I24" s="252" t="s">
        <v>24</v>
      </c>
      <c r="J24" s="252"/>
      <c r="K24" s="252"/>
      <c r="L24" s="233">
        <f t="shared" si="10"/>
        <v>1</v>
      </c>
      <c r="M24" s="233">
        <f t="shared" si="11"/>
        <v>0</v>
      </c>
      <c r="N24" s="233">
        <f t="shared" si="12"/>
        <v>1</v>
      </c>
      <c r="O24" s="105"/>
      <c r="P24" s="266"/>
      <c r="Q24" s="100"/>
      <c r="R24" s="218"/>
      <c r="S24" s="218"/>
      <c r="T24" s="100"/>
      <c r="U24" s="218"/>
      <c r="V24" s="253"/>
      <c r="W24" s="254"/>
      <c r="X24" s="108"/>
      <c r="Y24" s="166"/>
      <c r="Z24" s="167"/>
      <c r="AA24" s="109"/>
      <c r="AB24" s="166"/>
      <c r="AC24" s="167"/>
      <c r="AD24" s="111"/>
      <c r="AE24" s="166"/>
      <c r="AF24" s="255"/>
      <c r="AG24" s="256"/>
      <c r="AH24" s="186"/>
      <c r="AI24" s="172"/>
    </row>
    <row r="25" spans="1:36">
      <c r="A25" s="260"/>
      <c r="B25" s="257" t="s">
        <v>19</v>
      </c>
      <c r="C25" s="258"/>
      <c r="D25" s="258"/>
      <c r="E25" s="258"/>
      <c r="F25" s="258"/>
      <c r="G25" s="258"/>
      <c r="H25" s="258"/>
      <c r="I25" s="252" t="s">
        <v>25</v>
      </c>
      <c r="J25" s="252"/>
      <c r="K25" s="252"/>
      <c r="L25" s="233">
        <f t="shared" si="10"/>
        <v>1</v>
      </c>
      <c r="M25" s="233">
        <f t="shared" si="11"/>
        <v>0</v>
      </c>
      <c r="N25" s="233">
        <f t="shared" si="12"/>
        <v>1</v>
      </c>
      <c r="O25" s="105"/>
      <c r="P25" s="266"/>
      <c r="Q25" s="100"/>
      <c r="R25" s="218"/>
      <c r="S25" s="218"/>
      <c r="T25" s="100"/>
      <c r="U25" s="218"/>
      <c r="V25" s="253"/>
      <c r="W25" s="254"/>
      <c r="X25" s="108"/>
      <c r="Y25" s="166"/>
      <c r="Z25" s="167"/>
      <c r="AA25" s="109"/>
      <c r="AB25" s="166"/>
      <c r="AC25" s="167"/>
      <c r="AD25" s="111"/>
      <c r="AE25" s="166"/>
      <c r="AF25" s="255"/>
      <c r="AG25" s="256"/>
      <c r="AH25" s="186"/>
      <c r="AI25" s="172"/>
    </row>
    <row r="26" spans="1:36">
      <c r="A26" s="260"/>
      <c r="B26" s="257"/>
      <c r="C26" s="258"/>
      <c r="D26" s="258"/>
      <c r="E26" s="258"/>
      <c r="F26" s="258"/>
      <c r="G26" s="258"/>
      <c r="H26" s="258"/>
      <c r="I26" s="252"/>
      <c r="J26" s="252"/>
      <c r="K26" s="252"/>
      <c r="L26" s="233">
        <f t="shared" si="10"/>
        <v>0</v>
      </c>
      <c r="M26" s="233">
        <f t="shared" si="11"/>
        <v>0</v>
      </c>
      <c r="N26" s="233">
        <f t="shared" si="12"/>
        <v>0</v>
      </c>
      <c r="O26" s="105"/>
      <c r="P26" s="266"/>
      <c r="Q26" s="100"/>
      <c r="R26" s="218"/>
      <c r="S26" s="218"/>
      <c r="T26" s="100"/>
      <c r="U26" s="218"/>
      <c r="V26" s="253"/>
      <c r="W26" s="254"/>
      <c r="X26" s="108"/>
      <c r="Y26" s="166"/>
      <c r="Z26" s="167"/>
      <c r="AA26" s="109"/>
      <c r="AB26" s="166"/>
      <c r="AC26" s="167"/>
      <c r="AD26" s="111"/>
      <c r="AE26" s="166"/>
      <c r="AF26" s="255"/>
      <c r="AG26" s="256"/>
      <c r="AH26" s="186"/>
      <c r="AI26" s="172"/>
    </row>
    <row r="27" spans="1:36">
      <c r="A27" s="260"/>
      <c r="B27" s="240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2"/>
      <c r="P27" s="266"/>
      <c r="Q27" s="240"/>
      <c r="R27" s="241"/>
      <c r="S27" s="241"/>
      <c r="T27" s="240"/>
      <c r="U27" s="241"/>
      <c r="V27" s="241"/>
      <c r="W27" s="243"/>
      <c r="X27" s="244"/>
      <c r="Y27" s="241"/>
      <c r="Z27" s="242"/>
      <c r="AA27" s="245"/>
      <c r="AB27" s="246"/>
      <c r="AC27" s="247"/>
      <c r="AD27" s="248"/>
      <c r="AE27" s="249"/>
      <c r="AF27" s="249"/>
      <c r="AG27" s="250"/>
      <c r="AH27" s="187"/>
      <c r="AI27" s="172"/>
    </row>
    <row r="28" spans="1:36" ht="16.5" thickBot="1">
      <c r="A28" s="261"/>
      <c r="B28" s="234" t="s">
        <v>16</v>
      </c>
      <c r="C28" s="235"/>
      <c r="D28" s="235"/>
      <c r="E28" s="235"/>
      <c r="F28" s="235"/>
      <c r="G28" s="235"/>
      <c r="H28" s="235"/>
      <c r="I28" s="235"/>
      <c r="J28" s="235"/>
      <c r="K28" s="235"/>
      <c r="L28" s="104">
        <f>L18+L20</f>
        <v>4</v>
      </c>
      <c r="M28" s="104">
        <f t="shared" ref="M28:N28" si="13">M18+M20</f>
        <v>1</v>
      </c>
      <c r="N28" s="104">
        <f t="shared" si="13"/>
        <v>5</v>
      </c>
      <c r="O28" s="106"/>
      <c r="P28" s="267"/>
      <c r="Q28" s="107"/>
      <c r="R28" s="221"/>
      <c r="S28" s="221"/>
      <c r="T28" s="107"/>
      <c r="U28" s="221"/>
      <c r="V28" s="236"/>
      <c r="W28" s="237"/>
      <c r="X28" s="135"/>
      <c r="Y28" s="168"/>
      <c r="Z28" s="169"/>
      <c r="AA28" s="136"/>
      <c r="AB28" s="168"/>
      <c r="AC28" s="169"/>
      <c r="AD28" s="137"/>
      <c r="AE28" s="168"/>
      <c r="AF28" s="238"/>
      <c r="AG28" s="239"/>
      <c r="AH28" s="188"/>
      <c r="AI28" s="173"/>
    </row>
    <row r="29" spans="1:36">
      <c r="A29" s="134"/>
      <c r="B29" s="127"/>
      <c r="C29" s="127"/>
      <c r="D29" s="127"/>
      <c r="E29" s="164"/>
      <c r="F29" s="127"/>
      <c r="G29" s="127"/>
      <c r="H29" s="127"/>
      <c r="I29" s="127"/>
      <c r="J29" s="158"/>
      <c r="K29" s="127"/>
      <c r="L29" s="128"/>
      <c r="M29" s="128"/>
      <c r="N29" s="128"/>
      <c r="O29" s="129"/>
      <c r="P29" s="130"/>
      <c r="Q29" s="131"/>
      <c r="R29" s="131"/>
      <c r="S29" s="131"/>
      <c r="T29" s="131"/>
      <c r="U29" s="131"/>
      <c r="V29" s="145"/>
      <c r="W29" s="133"/>
      <c r="X29" s="178"/>
      <c r="Y29" s="132"/>
      <c r="Z29" s="132"/>
      <c r="AA29" s="132"/>
      <c r="AB29" s="132"/>
      <c r="AC29" s="132"/>
      <c r="AD29" s="132"/>
      <c r="AE29" s="132"/>
      <c r="AF29" s="132"/>
      <c r="AG29" s="182"/>
      <c r="AH29" s="189"/>
      <c r="AI29" s="144"/>
    </row>
    <row r="32" spans="1:36">
      <c r="A32" s="27" t="s">
        <v>45</v>
      </c>
    </row>
    <row r="33" spans="1:1">
      <c r="A33" s="27" t="s">
        <v>47</v>
      </c>
    </row>
    <row r="34" spans="1:1">
      <c r="A34" s="27" t="s">
        <v>43</v>
      </c>
    </row>
    <row r="35" spans="1:1">
      <c r="A35" s="27" t="s">
        <v>50</v>
      </c>
    </row>
    <row r="36" spans="1:1">
      <c r="A36" s="27" t="s">
        <v>48</v>
      </c>
    </row>
    <row r="38" spans="1:1">
      <c r="A38" s="27" t="s">
        <v>49</v>
      </c>
    </row>
  </sheetData>
  <sheetProtection selectLockedCells="1" selectUnlockedCells="1"/>
  <autoFilter ref="A6:AJ15"/>
  <mergeCells count="82">
    <mergeCell ref="V25:W25"/>
    <mergeCell ref="AF25:AG25"/>
    <mergeCell ref="B28:K28"/>
    <mergeCell ref="V28:W28"/>
    <mergeCell ref="AF28:AG28"/>
    <mergeCell ref="B26:H26"/>
    <mergeCell ref="I26:K26"/>
    <mergeCell ref="V26:W26"/>
    <mergeCell ref="AF26:AG26"/>
    <mergeCell ref="B27:O27"/>
    <mergeCell ref="Q27:S27"/>
    <mergeCell ref="T27:W27"/>
    <mergeCell ref="X27:Z27"/>
    <mergeCell ref="AA27:AC27"/>
    <mergeCell ref="AD27:AG27"/>
    <mergeCell ref="V23:W23"/>
    <mergeCell ref="AF23:AG23"/>
    <mergeCell ref="B24:H24"/>
    <mergeCell ref="I24:K24"/>
    <mergeCell ref="V24:W24"/>
    <mergeCell ref="AF24:AG24"/>
    <mergeCell ref="V21:W21"/>
    <mergeCell ref="AF21:AG21"/>
    <mergeCell ref="B22:H22"/>
    <mergeCell ref="I22:K22"/>
    <mergeCell ref="V22:W22"/>
    <mergeCell ref="AF22:AG22"/>
    <mergeCell ref="V18:W18"/>
    <mergeCell ref="AF18:AG18"/>
    <mergeCell ref="B19:O19"/>
    <mergeCell ref="Q19:S19"/>
    <mergeCell ref="T19:W19"/>
    <mergeCell ref="X19:Z19"/>
    <mergeCell ref="AA19:AC19"/>
    <mergeCell ref="AD19:AG19"/>
    <mergeCell ref="P17:P28"/>
    <mergeCell ref="V17:W17"/>
    <mergeCell ref="AF17:AG17"/>
    <mergeCell ref="B20:K20"/>
    <mergeCell ref="V20:W20"/>
    <mergeCell ref="AF20:AG20"/>
    <mergeCell ref="B21:H21"/>
    <mergeCell ref="I21:K21"/>
    <mergeCell ref="F11:G11"/>
    <mergeCell ref="F14:G14"/>
    <mergeCell ref="F15:G15"/>
    <mergeCell ref="A17:A28"/>
    <mergeCell ref="B17:K17"/>
    <mergeCell ref="B18:K18"/>
    <mergeCell ref="B23:H23"/>
    <mergeCell ref="I23:K23"/>
    <mergeCell ref="B25:H25"/>
    <mergeCell ref="I25:K25"/>
    <mergeCell ref="AI4:AI5"/>
    <mergeCell ref="AB2:AD2"/>
    <mergeCell ref="AE2:AE5"/>
    <mergeCell ref="AF2:AH2"/>
    <mergeCell ref="AI2:AI3"/>
    <mergeCell ref="M2:M4"/>
    <mergeCell ref="N3:X3"/>
    <mergeCell ref="Y3:AD3"/>
    <mergeCell ref="AF3:AH4"/>
    <mergeCell ref="N4:Q4"/>
    <mergeCell ref="R4:T4"/>
    <mergeCell ref="U4:X4"/>
    <mergeCell ref="AB4:AD4"/>
    <mergeCell ref="N2:AA2"/>
    <mergeCell ref="Y4:AA4"/>
    <mergeCell ref="A1:X1"/>
    <mergeCell ref="Z1:AI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4"/>
  </mergeCells>
  <conditionalFormatting sqref="E1 E7:E1048576">
    <cfRule type="cellIs" dxfId="3" priority="2" operator="greaterThan">
      <formula>0.01</formula>
    </cfRule>
    <cfRule type="cellIs" priority="3" operator="greaterThan">
      <formula>0.01</formula>
    </cfRule>
  </conditionalFormatting>
  <conditionalFormatting sqref="A7:XFD29">
    <cfRule type="containsText" dxfId="2" priority="1" operator="containsText" text="ложь">
      <formula>NOT(ISERROR(SEARCH("ложь",A7)))</formula>
    </cfRule>
  </conditionalFormatting>
  <pageMargins left="0.17" right="0.15763888888888888" top="0.19652777777777777" bottom="0.15763888888888888" header="0.51180555555555551" footer="0.51180555555555551"/>
  <pageSetup paperSize="9" scale="65" firstPageNumber="0" orientation="landscape" horizontalDpi="300" verticalDpi="300" r:id="rId1"/>
  <headerFooter alignWithMargins="0"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workbookViewId="0">
      <selection activeCell="N17" sqref="N17"/>
    </sheetView>
  </sheetViews>
  <sheetFormatPr defaultRowHeight="12.75"/>
  <sheetData>
    <row r="1" spans="1:35" ht="16.5" thickBot="1">
      <c r="A1" s="259"/>
      <c r="B1" s="262" t="s">
        <v>40</v>
      </c>
      <c r="C1" s="263"/>
      <c r="D1" s="263"/>
      <c r="E1" s="263"/>
      <c r="F1" s="263"/>
      <c r="G1" s="263"/>
      <c r="H1" s="263"/>
      <c r="I1" s="263"/>
      <c r="J1" s="263"/>
      <c r="K1" s="264"/>
      <c r="L1" s="121" t="s">
        <v>38</v>
      </c>
      <c r="M1" s="122" t="s">
        <v>39</v>
      </c>
      <c r="N1" s="123" t="s">
        <v>16</v>
      </c>
      <c r="O1" s="124"/>
      <c r="P1" s="265" t="s">
        <v>14</v>
      </c>
      <c r="Q1" s="117"/>
      <c r="R1" s="114"/>
      <c r="S1" s="210"/>
      <c r="T1" s="117"/>
      <c r="U1" s="114"/>
      <c r="V1" s="268"/>
      <c r="W1" s="269"/>
      <c r="X1" s="125"/>
      <c r="Y1" s="114"/>
      <c r="Z1" s="115"/>
      <c r="AA1" s="116"/>
      <c r="AB1" s="114"/>
      <c r="AC1" s="211"/>
      <c r="AD1" s="110"/>
      <c r="AE1" s="114"/>
      <c r="AF1" s="268"/>
      <c r="AG1" s="270"/>
      <c r="AH1" s="185"/>
      <c r="AI1" s="170"/>
    </row>
    <row r="2" spans="1:35" ht="15.75">
      <c r="A2" s="260"/>
      <c r="B2" s="271" t="s">
        <v>37</v>
      </c>
      <c r="C2" s="272"/>
      <c r="D2" s="272"/>
      <c r="E2" s="272"/>
      <c r="F2" s="272"/>
      <c r="G2" s="272"/>
      <c r="H2" s="272"/>
      <c r="I2" s="272"/>
      <c r="J2" s="272"/>
      <c r="K2" s="272"/>
      <c r="L2" s="118">
        <v>0</v>
      </c>
      <c r="M2" s="119">
        <v>0</v>
      </c>
      <c r="N2" s="119">
        <v>0</v>
      </c>
      <c r="O2" s="120"/>
      <c r="P2" s="266"/>
      <c r="Q2" s="113"/>
      <c r="R2" s="212"/>
      <c r="S2" s="212"/>
      <c r="T2" s="113"/>
      <c r="U2" s="212"/>
      <c r="V2" s="273"/>
      <c r="W2" s="274"/>
      <c r="X2" s="112"/>
      <c r="Y2" s="214"/>
      <c r="Z2" s="215"/>
      <c r="AA2" s="113"/>
      <c r="AB2" s="214"/>
      <c r="AC2" s="215"/>
      <c r="AD2" s="138"/>
      <c r="AE2" s="214"/>
      <c r="AF2" s="275"/>
      <c r="AG2" s="276"/>
      <c r="AH2" s="186"/>
      <c r="AI2" s="171"/>
    </row>
    <row r="3" spans="1:35" ht="15.75">
      <c r="A3" s="26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2"/>
      <c r="P3" s="266"/>
      <c r="Q3" s="240"/>
      <c r="R3" s="241"/>
      <c r="S3" s="241"/>
      <c r="T3" s="240"/>
      <c r="U3" s="241"/>
      <c r="V3" s="241"/>
      <c r="W3" s="243"/>
      <c r="X3" s="244"/>
      <c r="Y3" s="241"/>
      <c r="Z3" s="242"/>
      <c r="AA3" s="245"/>
      <c r="AB3" s="246"/>
      <c r="AC3" s="247"/>
      <c r="AD3" s="248"/>
      <c r="AE3" s="249"/>
      <c r="AF3" s="249"/>
      <c r="AG3" s="250"/>
      <c r="AH3" s="187"/>
      <c r="AI3" s="172"/>
    </row>
    <row r="4" spans="1:35" ht="15.75">
      <c r="A4" s="260"/>
      <c r="B4" s="277" t="s">
        <v>36</v>
      </c>
      <c r="C4" s="278"/>
      <c r="D4" s="278"/>
      <c r="E4" s="278"/>
      <c r="F4" s="278"/>
      <c r="G4" s="278"/>
      <c r="H4" s="278"/>
      <c r="I4" s="278"/>
      <c r="J4" s="278"/>
      <c r="K4" s="278"/>
      <c r="L4" s="102">
        <f>SUM(L5:L10)</f>
        <v>4</v>
      </c>
      <c r="M4" s="102">
        <f>SUM(M5:M10)</f>
        <v>1</v>
      </c>
      <c r="N4" s="102">
        <f>SUM(N5:N10)</f>
        <v>5</v>
      </c>
      <c r="O4" s="105"/>
      <c r="P4" s="266"/>
      <c r="Q4" s="101"/>
      <c r="R4" s="209"/>
      <c r="S4" s="209"/>
      <c r="T4" s="101"/>
      <c r="U4" s="209"/>
      <c r="V4" s="279"/>
      <c r="W4" s="280"/>
      <c r="X4" s="141"/>
      <c r="Y4" s="209"/>
      <c r="Z4" s="175"/>
      <c r="AA4" s="101"/>
      <c r="AB4" s="209"/>
      <c r="AC4" s="175"/>
      <c r="AD4" s="142"/>
      <c r="AE4" s="209"/>
      <c r="AF4" s="281"/>
      <c r="AG4" s="282"/>
      <c r="AH4" s="186"/>
      <c r="AI4" s="172"/>
    </row>
    <row r="5" spans="1:35" ht="15.75">
      <c r="A5" s="260"/>
      <c r="B5" s="251" t="s">
        <v>21</v>
      </c>
      <c r="C5" s="252"/>
      <c r="D5" s="252"/>
      <c r="E5" s="252"/>
      <c r="F5" s="252"/>
      <c r="G5" s="252"/>
      <c r="H5" s="252"/>
      <c r="I5" s="252"/>
      <c r="J5" s="252"/>
      <c r="K5" s="252"/>
      <c r="L5" s="103">
        <f>SUMPRODUCT(март!B$7:B$10*($I5=март!H$7:H$10))</f>
        <v>0</v>
      </c>
      <c r="M5" s="103">
        <f>SUMPRODUCT(март!B$12:B$13*($I5=март!H$12:H$13))</f>
        <v>0</v>
      </c>
      <c r="N5" s="103">
        <f>SUMPRODUCT(март!B$7:B$13*($I5=март!H$7:H$13))</f>
        <v>0</v>
      </c>
      <c r="O5" s="105"/>
      <c r="P5" s="266"/>
      <c r="Q5" s="100"/>
      <c r="R5" s="213"/>
      <c r="S5" s="213"/>
      <c r="T5" s="100"/>
      <c r="U5" s="213"/>
      <c r="V5" s="253"/>
      <c r="W5" s="254"/>
      <c r="X5" s="108"/>
      <c r="Y5" s="166"/>
      <c r="Z5" s="167"/>
      <c r="AA5" s="109"/>
      <c r="AB5" s="166"/>
      <c r="AC5" s="167"/>
      <c r="AD5" s="111"/>
      <c r="AE5" s="166"/>
      <c r="AF5" s="255"/>
      <c r="AG5" s="256"/>
      <c r="AH5" s="186"/>
      <c r="AI5" s="172"/>
    </row>
    <row r="6" spans="1:35" ht="15.75">
      <c r="A6" s="260"/>
      <c r="B6" s="257" t="s">
        <v>20</v>
      </c>
      <c r="C6" s="258"/>
      <c r="D6" s="258"/>
      <c r="E6" s="258"/>
      <c r="F6" s="258"/>
      <c r="G6" s="258"/>
      <c r="H6" s="258"/>
      <c r="I6" s="252" t="s">
        <v>22</v>
      </c>
      <c r="J6" s="252"/>
      <c r="K6" s="252"/>
      <c r="L6" s="103">
        <f>SUMPRODUCT(март!B$7:B$10*($I6=март!H$7:H$10))</f>
        <v>2</v>
      </c>
      <c r="M6" s="103">
        <f>SUMPRODUCT(март!B$12:B$13*($I6=март!H$12:H$13))</f>
        <v>0</v>
      </c>
      <c r="N6" s="103">
        <f>SUMPRODUCT(март!B$7:B$13*($I6=март!H$7:H$13))</f>
        <v>2</v>
      </c>
      <c r="O6" s="105"/>
      <c r="P6" s="266"/>
      <c r="Q6" s="100"/>
      <c r="R6" s="213"/>
      <c r="S6" s="213"/>
      <c r="T6" s="100"/>
      <c r="U6" s="213"/>
      <c r="V6" s="253"/>
      <c r="W6" s="254"/>
      <c r="X6" s="108"/>
      <c r="Y6" s="166"/>
      <c r="Z6" s="167"/>
      <c r="AA6" s="109"/>
      <c r="AB6" s="166"/>
      <c r="AC6" s="167"/>
      <c r="AD6" s="111"/>
      <c r="AE6" s="166"/>
      <c r="AF6" s="255"/>
      <c r="AG6" s="256"/>
      <c r="AH6" s="186"/>
      <c r="AI6" s="172"/>
    </row>
    <row r="7" spans="1:35" ht="15.75">
      <c r="A7" s="260"/>
      <c r="B7" s="257" t="s">
        <v>17</v>
      </c>
      <c r="C7" s="258"/>
      <c r="D7" s="258"/>
      <c r="E7" s="258"/>
      <c r="F7" s="258"/>
      <c r="G7" s="258"/>
      <c r="H7" s="258"/>
      <c r="I7" s="252" t="s">
        <v>23</v>
      </c>
      <c r="J7" s="252"/>
      <c r="K7" s="252"/>
      <c r="L7" s="103">
        <f>SUMPRODUCT(март!B$7:B$10*($I7=март!H$7:H$10))</f>
        <v>0</v>
      </c>
      <c r="M7" s="103">
        <f>SUMPRODUCT(март!B$12:B$13*($I7=март!H$12:H$13))</f>
        <v>1</v>
      </c>
      <c r="N7" s="103">
        <f>SUMPRODUCT(март!B$7:B$13*($I7=март!H$7:H$13))</f>
        <v>1</v>
      </c>
      <c r="O7" s="105"/>
      <c r="P7" s="266"/>
      <c r="Q7" s="100"/>
      <c r="R7" s="213"/>
      <c r="S7" s="213"/>
      <c r="T7" s="100"/>
      <c r="U7" s="213"/>
      <c r="V7" s="253"/>
      <c r="W7" s="254"/>
      <c r="X7" s="108"/>
      <c r="Y7" s="166"/>
      <c r="Z7" s="167"/>
      <c r="AA7" s="109"/>
      <c r="AB7" s="166"/>
      <c r="AC7" s="167"/>
      <c r="AD7" s="111"/>
      <c r="AE7" s="166"/>
      <c r="AF7" s="255"/>
      <c r="AG7" s="256"/>
      <c r="AH7" s="186"/>
      <c r="AI7" s="172"/>
    </row>
    <row r="8" spans="1:35" ht="15.75">
      <c r="A8" s="260"/>
      <c r="B8" s="257" t="s">
        <v>18</v>
      </c>
      <c r="C8" s="258"/>
      <c r="D8" s="258"/>
      <c r="E8" s="258"/>
      <c r="F8" s="258"/>
      <c r="G8" s="258"/>
      <c r="H8" s="258"/>
      <c r="I8" s="252" t="s">
        <v>24</v>
      </c>
      <c r="J8" s="252"/>
      <c r="K8" s="252"/>
      <c r="L8" s="103">
        <f>SUMPRODUCT(март!B$7:B$10*($I8=март!H$7:H$10))</f>
        <v>1</v>
      </c>
      <c r="M8" s="103">
        <f>SUMPRODUCT(март!B$12:B$13*($I8=март!H$12:H$13))</f>
        <v>0</v>
      </c>
      <c r="N8" s="103">
        <f>SUMPRODUCT(март!B$7:B$13*($I8=март!H$7:H$13))</f>
        <v>1</v>
      </c>
      <c r="O8" s="105"/>
      <c r="P8" s="266"/>
      <c r="Q8" s="100"/>
      <c r="R8" s="213"/>
      <c r="S8" s="213"/>
      <c r="T8" s="100"/>
      <c r="U8" s="213"/>
      <c r="V8" s="253"/>
      <c r="W8" s="254"/>
      <c r="X8" s="108"/>
      <c r="Y8" s="166"/>
      <c r="Z8" s="167"/>
      <c r="AA8" s="109"/>
      <c r="AB8" s="166"/>
      <c r="AC8" s="167"/>
      <c r="AD8" s="111"/>
      <c r="AE8" s="166"/>
      <c r="AF8" s="255"/>
      <c r="AG8" s="256"/>
      <c r="AH8" s="186"/>
      <c r="AI8" s="172"/>
    </row>
    <row r="9" spans="1:35" ht="15.75">
      <c r="A9" s="260"/>
      <c r="B9" s="257" t="s">
        <v>19</v>
      </c>
      <c r="C9" s="258"/>
      <c r="D9" s="258"/>
      <c r="E9" s="258"/>
      <c r="F9" s="258"/>
      <c r="G9" s="258"/>
      <c r="H9" s="258"/>
      <c r="I9" s="252" t="s">
        <v>25</v>
      </c>
      <c r="J9" s="252"/>
      <c r="K9" s="252"/>
      <c r="L9" s="103">
        <f>SUMPRODUCT(март!B$7:B$10*($I9=март!H$7:H$10))</f>
        <v>1</v>
      </c>
      <c r="M9" s="103">
        <f>SUMPRODUCT(март!B$12:B$13*($I9=март!H$12:H$13))</f>
        <v>0</v>
      </c>
      <c r="N9" s="103">
        <f>SUMPRODUCT(март!B$7:B$13*($I9=март!H$7:H$13))</f>
        <v>1</v>
      </c>
      <c r="O9" s="105"/>
      <c r="P9" s="266"/>
      <c r="Q9" s="100"/>
      <c r="R9" s="213"/>
      <c r="S9" s="213"/>
      <c r="T9" s="100"/>
      <c r="U9" s="213"/>
      <c r="V9" s="253"/>
      <c r="W9" s="254"/>
      <c r="X9" s="108"/>
      <c r="Y9" s="166"/>
      <c r="Z9" s="167"/>
      <c r="AA9" s="109"/>
      <c r="AB9" s="166"/>
      <c r="AC9" s="167"/>
      <c r="AD9" s="111"/>
      <c r="AE9" s="166"/>
      <c r="AF9" s="255"/>
      <c r="AG9" s="256"/>
      <c r="AH9" s="186"/>
      <c r="AI9" s="172"/>
    </row>
    <row r="10" spans="1:35" ht="15.75">
      <c r="A10" s="260"/>
      <c r="B10" s="257"/>
      <c r="C10" s="258"/>
      <c r="D10" s="258"/>
      <c r="E10" s="258"/>
      <c r="F10" s="258"/>
      <c r="G10" s="258"/>
      <c r="H10" s="258"/>
      <c r="I10" s="252"/>
      <c r="J10" s="252"/>
      <c r="K10" s="252"/>
      <c r="L10" s="103">
        <f>SUMPRODUCT(март!B$7:B$10*($I10=март!H$7:H$10))</f>
        <v>0</v>
      </c>
      <c r="M10" s="103">
        <f>SUMPRODUCT(март!B$12:B$13*($I10=март!H$12:H$13))</f>
        <v>0</v>
      </c>
      <c r="N10" s="103">
        <f>SUMPRODUCT(март!B$7:B$13*($I10=март!H$7:H$13))</f>
        <v>0</v>
      </c>
      <c r="O10" s="105"/>
      <c r="P10" s="266"/>
      <c r="Q10" s="100"/>
      <c r="R10" s="213"/>
      <c r="S10" s="213"/>
      <c r="T10" s="100"/>
      <c r="U10" s="213"/>
      <c r="V10" s="253"/>
      <c r="W10" s="254"/>
      <c r="X10" s="108"/>
      <c r="Y10" s="166"/>
      <c r="Z10" s="167"/>
      <c r="AA10" s="109"/>
      <c r="AB10" s="166"/>
      <c r="AC10" s="167"/>
      <c r="AD10" s="111"/>
      <c r="AE10" s="166"/>
      <c r="AF10" s="255"/>
      <c r="AG10" s="256"/>
      <c r="AH10" s="186"/>
      <c r="AI10" s="172"/>
    </row>
    <row r="11" spans="1:35" ht="15.75">
      <c r="A11" s="260"/>
      <c r="B11" s="240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2"/>
      <c r="P11" s="266"/>
      <c r="Q11" s="240"/>
      <c r="R11" s="241"/>
      <c r="S11" s="241"/>
      <c r="T11" s="240"/>
      <c r="U11" s="241"/>
      <c r="V11" s="241"/>
      <c r="W11" s="243"/>
      <c r="X11" s="244"/>
      <c r="Y11" s="241"/>
      <c r="Z11" s="242"/>
      <c r="AA11" s="245"/>
      <c r="AB11" s="246"/>
      <c r="AC11" s="247"/>
      <c r="AD11" s="248"/>
      <c r="AE11" s="249"/>
      <c r="AF11" s="249"/>
      <c r="AG11" s="250"/>
      <c r="AH11" s="187"/>
      <c r="AI11" s="172"/>
    </row>
    <row r="12" spans="1:35" ht="16.5" thickBot="1">
      <c r="A12" s="261"/>
      <c r="B12" s="234" t="s">
        <v>16</v>
      </c>
      <c r="C12" s="235"/>
      <c r="D12" s="235"/>
      <c r="E12" s="235"/>
      <c r="F12" s="235"/>
      <c r="G12" s="235"/>
      <c r="H12" s="235"/>
      <c r="I12" s="235"/>
      <c r="J12" s="235"/>
      <c r="K12" s="235"/>
      <c r="L12" s="104">
        <f>L2+L4</f>
        <v>4</v>
      </c>
      <c r="M12" s="104">
        <f>M2+M4</f>
        <v>1</v>
      </c>
      <c r="N12" s="104">
        <f>N2+N4</f>
        <v>5</v>
      </c>
      <c r="O12" s="106"/>
      <c r="P12" s="267"/>
      <c r="Q12" s="107"/>
      <c r="R12" s="216"/>
      <c r="S12" s="216"/>
      <c r="T12" s="107"/>
      <c r="U12" s="216"/>
      <c r="V12" s="236"/>
      <c r="W12" s="237"/>
      <c r="X12" s="135"/>
      <c r="Y12" s="168"/>
      <c r="Z12" s="169"/>
      <c r="AA12" s="136"/>
      <c r="AB12" s="168"/>
      <c r="AC12" s="169"/>
      <c r="AD12" s="137"/>
      <c r="AE12" s="168"/>
      <c r="AF12" s="238"/>
      <c r="AG12" s="239"/>
      <c r="AH12" s="188"/>
      <c r="AI12" s="173"/>
    </row>
  </sheetData>
  <mergeCells count="50">
    <mergeCell ref="B12:K12"/>
    <mergeCell ref="V12:W12"/>
    <mergeCell ref="AF12:AG12"/>
    <mergeCell ref="B11:O11"/>
    <mergeCell ref="Q11:S11"/>
    <mergeCell ref="T11:W11"/>
    <mergeCell ref="X11:Z11"/>
    <mergeCell ref="AA11:AC11"/>
    <mergeCell ref="AD11:AG11"/>
    <mergeCell ref="B5:H5"/>
    <mergeCell ref="I5:K5"/>
    <mergeCell ref="V5:W5"/>
    <mergeCell ref="AF5:AG5"/>
    <mergeCell ref="B6:H6"/>
    <mergeCell ref="I6:K6"/>
    <mergeCell ref="V6:W6"/>
    <mergeCell ref="AF6:AG6"/>
    <mergeCell ref="B7:H7"/>
    <mergeCell ref="I7:K7"/>
    <mergeCell ref="V7:W7"/>
    <mergeCell ref="AF7:AG7"/>
    <mergeCell ref="B8:H8"/>
    <mergeCell ref="I8:K8"/>
    <mergeCell ref="V8:W8"/>
    <mergeCell ref="AF8:AG8"/>
    <mergeCell ref="I9:K9"/>
    <mergeCell ref="V9:W9"/>
    <mergeCell ref="AF9:AG9"/>
    <mergeCell ref="B10:H10"/>
    <mergeCell ref="I10:K10"/>
    <mergeCell ref="V10:W10"/>
    <mergeCell ref="AF10:AG10"/>
    <mergeCell ref="A1:A12"/>
    <mergeCell ref="B1:K1"/>
    <mergeCell ref="P1:P12"/>
    <mergeCell ref="V1:W1"/>
    <mergeCell ref="AF1:AG1"/>
    <mergeCell ref="B2:K2"/>
    <mergeCell ref="V2:W2"/>
    <mergeCell ref="AF2:AG2"/>
    <mergeCell ref="B3:O3"/>
    <mergeCell ref="B9:H9"/>
    <mergeCell ref="Q3:S3"/>
    <mergeCell ref="T3:W3"/>
    <mergeCell ref="X3:Z3"/>
    <mergeCell ref="AA3:AC3"/>
    <mergeCell ref="AD3:AG3"/>
    <mergeCell ref="B4:K4"/>
    <mergeCell ref="V4:W4"/>
    <mergeCell ref="AF4:AG4"/>
  </mergeCells>
  <conditionalFormatting sqref="E1:E12">
    <cfRule type="cellIs" dxfId="1" priority="2" operator="greaterThan">
      <formula>0.01</formula>
    </cfRule>
    <cfRule type="cellIs" priority="3" operator="greaterThan">
      <formula>0.01</formula>
    </cfRule>
  </conditionalFormatting>
  <conditionalFormatting sqref="A1:AI12">
    <cfRule type="containsText" dxfId="0" priority="1" operator="containsText" text="ложь">
      <formula>NOT(ISERROR(SEARCH("ложь",A1)))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март</vt:lpstr>
      <vt:lpstr>итого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cp:lastPrinted>2014-12-01T04:56:07Z</cp:lastPrinted>
  <dcterms:created xsi:type="dcterms:W3CDTF">2013-11-29T07:08:42Z</dcterms:created>
  <dcterms:modified xsi:type="dcterms:W3CDTF">2015-03-17T14:03:24Z</dcterms:modified>
</cp:coreProperties>
</file>