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27795" windowHeight="12075"/>
  </bookViews>
  <sheets>
    <sheet name="Лист2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13" i="2" l="1"/>
  <c r="J4" i="2"/>
  <c r="J5" i="2"/>
  <c r="J6" i="2"/>
  <c r="J7" i="2"/>
  <c r="J8" i="2"/>
  <c r="J9" i="2"/>
  <c r="J10" i="2"/>
  <c r="J11" i="2"/>
  <c r="J12" i="2"/>
  <c r="J3" i="2"/>
  <c r="J13" i="2" s="1"/>
  <c r="K3" i="2" s="1"/>
  <c r="F4" i="2"/>
  <c r="F5" i="2"/>
  <c r="F6" i="2"/>
  <c r="F7" i="2"/>
  <c r="F8" i="2"/>
  <c r="F9" i="2"/>
  <c r="F10" i="2"/>
  <c r="F11" i="2"/>
  <c r="F12" i="2"/>
  <c r="F3" i="2"/>
  <c r="E12" i="2"/>
  <c r="E11" i="2"/>
  <c r="E10" i="2"/>
  <c r="E9" i="2"/>
  <c r="E8" i="2"/>
  <c r="E7" i="2"/>
  <c r="E6" i="2"/>
  <c r="E5" i="2"/>
  <c r="E4" i="2"/>
  <c r="E3" i="2"/>
  <c r="K2" i="2" l="1"/>
  <c r="G3" i="2"/>
  <c r="G11" i="2"/>
  <c r="G9" i="2"/>
  <c r="G7" i="2"/>
  <c r="G5" i="2"/>
  <c r="G12" i="2"/>
  <c r="G10" i="2"/>
  <c r="G8" i="2"/>
  <c r="G6" i="2"/>
  <c r="G4" i="2"/>
  <c r="H3" i="2" l="1"/>
  <c r="H2" i="2" s="1"/>
</calcChain>
</file>

<file path=xl/sharedStrings.xml><?xml version="1.0" encoding="utf-8"?>
<sst xmlns="http://schemas.openxmlformats.org/spreadsheetml/2006/main" count="22" uniqueCount="22">
  <si>
    <t>Установить отчетный год</t>
  </si>
  <si>
    <t>Начало план</t>
  </si>
  <si>
    <t>Окончание план</t>
  </si>
  <si>
    <t>Окончание факт</t>
  </si>
  <si>
    <t>План лет</t>
  </si>
  <si>
    <t>Факт лет</t>
  </si>
  <si>
    <t>Δ</t>
  </si>
  <si>
    <t>Деньги факт</t>
  </si>
  <si>
    <t>Деньги план</t>
  </si>
  <si>
    <t>Потрачено в отчетном году</t>
  </si>
  <si>
    <t>Задача</t>
  </si>
  <si>
    <t>Событие 1</t>
  </si>
  <si>
    <t>Событие 2</t>
  </si>
  <si>
    <t>Событие 3</t>
  </si>
  <si>
    <t>Событие 4</t>
  </si>
  <si>
    <t>Событие 5</t>
  </si>
  <si>
    <t>Событие 6</t>
  </si>
  <si>
    <t>Событие 7</t>
  </si>
  <si>
    <t>Событие 8</t>
  </si>
  <si>
    <t>Событие 9</t>
  </si>
  <si>
    <t>Событие 10</t>
  </si>
  <si>
    <t>Вернуть значение 1, если в очетном году не завершено Событий (формула подразумевает деление на 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</si>
</sst>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.0_);_(* \(#,##0.0\);_(* &quot;-&quot;??_);_(@_)"/>
    <numFmt numFmtId="166" formatCode="_-* #,##0.00_р_._-;\-* #,##0.00_р_._-;_-* &quot;-&quot;?_р_._-;_-@_-"/>
    <numFmt numFmtId="167" formatCode="_(* #,##0_);_(* \(#,##0\);_(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2"/>
      <charset val="204"/>
    </font>
    <font>
      <i/>
      <sz val="9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</cellStyleXfs>
  <cellXfs count="34">
    <xf numFmtId="0" fontId="0" fillId="0" borderId="0" xfId="0"/>
    <xf numFmtId="0" fontId="2" fillId="0" borderId="0" xfId="1" applyFill="1" applyBorder="1" applyAlignment="1">
      <alignment vertical="center"/>
    </xf>
    <xf numFmtId="0" fontId="0" fillId="0" borderId="0" xfId="0" applyFill="1"/>
    <xf numFmtId="0" fontId="2" fillId="0" borderId="5" xfId="1" applyFill="1" applyBorder="1" applyAlignment="1">
      <alignment horizontal="center" vertical="center" wrapText="1"/>
    </xf>
    <xf numFmtId="0" fontId="2" fillId="0" borderId="5" xfId="1" applyNumberFormat="1" applyFill="1" applyBorder="1" applyAlignment="1">
      <alignment horizontal="center" vertical="center" wrapText="1"/>
    </xf>
    <xf numFmtId="3" fontId="2" fillId="0" borderId="7" xfId="2" applyNumberFormat="1" applyFont="1" applyFill="1" applyBorder="1" applyAlignment="1">
      <alignment horizontal="right" vertical="top" wrapText="1"/>
    </xf>
    <xf numFmtId="165" fontId="2" fillId="0" borderId="5" xfId="2" applyNumberFormat="1" applyFont="1" applyFill="1" applyBorder="1" applyAlignment="1">
      <alignment horizontal="right" vertical="top" wrapText="1"/>
    </xf>
    <xf numFmtId="167" fontId="2" fillId="0" borderId="5" xfId="2" applyNumberFormat="1" applyFont="1" applyFill="1" applyBorder="1" applyAlignment="1">
      <alignment vertical="top" wrapText="1"/>
    </xf>
    <xf numFmtId="167" fontId="2" fillId="0" borderId="7" xfId="2" applyNumberFormat="1" applyFont="1" applyFill="1" applyBorder="1" applyAlignment="1">
      <alignment horizontal="right" vertical="top" wrapText="1"/>
    </xf>
    <xf numFmtId="167" fontId="2" fillId="0" borderId="8" xfId="2" applyNumberFormat="1" applyFont="1" applyFill="1" applyBorder="1" applyAlignment="1">
      <alignment horizontal="right" vertical="top" wrapText="1"/>
    </xf>
    <xf numFmtId="165" fontId="2" fillId="0" borderId="6" xfId="2" applyNumberFormat="1" applyFont="1" applyFill="1" applyBorder="1" applyAlignment="1">
      <alignment horizontal="right" vertical="top" wrapText="1"/>
    </xf>
    <xf numFmtId="167" fontId="2" fillId="0" borderId="6" xfId="2" applyNumberFormat="1" applyFont="1" applyFill="1" applyBorder="1" applyAlignment="1">
      <alignment vertical="top" wrapText="1"/>
    </xf>
    <xf numFmtId="167" fontId="0" fillId="0" borderId="3" xfId="0" applyNumberFormat="1" applyBorder="1"/>
    <xf numFmtId="0" fontId="0" fillId="0" borderId="4" xfId="0" applyBorder="1"/>
    <xf numFmtId="0" fontId="6" fillId="0" borderId="2" xfId="0" applyFont="1" applyBorder="1"/>
    <xf numFmtId="0" fontId="6" fillId="0" borderId="3" xfId="0" applyFont="1" applyBorder="1"/>
    <xf numFmtId="0" fontId="2" fillId="0" borderId="5" xfId="1" applyFill="1" applyBorder="1" applyAlignment="1">
      <alignment horizontal="center" vertical="center"/>
    </xf>
    <xf numFmtId="167" fontId="2" fillId="0" borderId="5" xfId="1" applyNumberFormat="1" applyFont="1" applyFill="1" applyBorder="1" applyAlignment="1">
      <alignment vertical="center" wrapText="1"/>
    </xf>
    <xf numFmtId="167" fontId="2" fillId="0" borderId="6" xfId="1" applyNumberFormat="1" applyFont="1" applyFill="1" applyBorder="1" applyAlignment="1">
      <alignment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left" vertical="center" wrapText="1" indent="1"/>
    </xf>
    <xf numFmtId="3" fontId="5" fillId="3" borderId="7" xfId="2" applyNumberFormat="1" applyFont="1" applyFill="1" applyBorder="1" applyAlignment="1">
      <alignment horizontal="right" vertical="center" wrapText="1"/>
    </xf>
    <xf numFmtId="165" fontId="5" fillId="3" borderId="9" xfId="2" applyNumberFormat="1" applyFont="1" applyFill="1" applyBorder="1" applyAlignment="1">
      <alignment horizontal="center" vertical="center" wrapText="1"/>
    </xf>
    <xf numFmtId="3" fontId="5" fillId="3" borderId="9" xfId="2" applyNumberFormat="1" applyFont="1" applyFill="1" applyBorder="1" applyAlignment="1">
      <alignment horizontal="right" vertical="center" wrapText="1"/>
    </xf>
    <xf numFmtId="3" fontId="5" fillId="3" borderId="10" xfId="2" applyNumberFormat="1" applyFont="1" applyFill="1" applyBorder="1" applyAlignment="1">
      <alignment horizontal="right" vertical="center" wrapText="1"/>
    </xf>
    <xf numFmtId="4" fontId="5" fillId="3" borderId="1" xfId="1" applyNumberFormat="1" applyFont="1" applyFill="1" applyBorder="1" applyAlignment="1">
      <alignment vertical="center" wrapText="1"/>
    </xf>
    <xf numFmtId="4" fontId="5" fillId="3" borderId="1" xfId="2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66" fontId="2" fillId="3" borderId="7" xfId="1" applyNumberFormat="1" applyFill="1" applyBorder="1" applyAlignment="1">
      <alignment horizontal="center" vertical="center" wrapText="1"/>
    </xf>
    <xf numFmtId="166" fontId="2" fillId="3" borderId="5" xfId="1" applyNumberFormat="1" applyFill="1" applyBorder="1" applyAlignment="1">
      <alignment horizontal="center" vertical="center" wrapText="1"/>
    </xf>
    <xf numFmtId="166" fontId="2" fillId="3" borderId="6" xfId="1" applyNumberForma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2" xfId="4"/>
    <cellStyle name="Обычный 3" xfId="1"/>
    <cellStyle name="Обычный 4" xfId="5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>
      <selection activeCell="E8" sqref="E8"/>
    </sheetView>
  </sheetViews>
  <sheetFormatPr defaultRowHeight="15" x14ac:dyDescent="0.25"/>
  <cols>
    <col min="1" max="1" width="18" bestFit="1" customWidth="1"/>
    <col min="8" max="8" width="9" customWidth="1"/>
    <col min="11" max="11" width="8.85546875" customWidth="1"/>
  </cols>
  <sheetData>
    <row r="1" spans="1:17" ht="30" customHeight="1" x14ac:dyDescent="0.25">
      <c r="A1" s="28" t="s">
        <v>0</v>
      </c>
      <c r="B1" s="27">
        <v>1922</v>
      </c>
      <c r="C1" s="2"/>
      <c r="D1" s="2"/>
      <c r="E1" s="2"/>
      <c r="F1" s="2"/>
      <c r="G1" s="2"/>
      <c r="H1" s="2"/>
      <c r="I1" s="2"/>
      <c r="J1" s="2"/>
      <c r="K1" s="2"/>
    </row>
    <row r="2" spans="1:17" ht="41.25" customHeight="1" x14ac:dyDescent="0.25">
      <c r="A2" s="20"/>
      <c r="B2" s="19" t="s">
        <v>1</v>
      </c>
      <c r="C2" s="19" t="s">
        <v>2</v>
      </c>
      <c r="D2" s="19" t="s">
        <v>3</v>
      </c>
      <c r="E2" s="21" t="s">
        <v>4</v>
      </c>
      <c r="F2" s="21" t="s">
        <v>5</v>
      </c>
      <c r="G2" s="22" t="s">
        <v>6</v>
      </c>
      <c r="H2" s="25">
        <f>H3</f>
        <v>1</v>
      </c>
      <c r="I2" s="24" t="s">
        <v>8</v>
      </c>
      <c r="J2" s="23" t="s">
        <v>7</v>
      </c>
      <c r="K2" s="26">
        <f>K3</f>
        <v>1</v>
      </c>
      <c r="Q2">
        <v>1915</v>
      </c>
    </row>
    <row r="3" spans="1:17" x14ac:dyDescent="0.25">
      <c r="A3" s="16" t="s">
        <v>11</v>
      </c>
      <c r="B3" s="4">
        <v>1900</v>
      </c>
      <c r="C3" s="4">
        <v>1916</v>
      </c>
      <c r="D3" s="4">
        <v>1916</v>
      </c>
      <c r="E3" s="5">
        <f>C3-B3+1</f>
        <v>17</v>
      </c>
      <c r="F3" s="8">
        <f>D3-B3+1</f>
        <v>17</v>
      </c>
      <c r="G3" s="6">
        <f>(F3-E3)/E3</f>
        <v>0</v>
      </c>
      <c r="H3" s="31">
        <f>1-(SUMIF(D3:D12,B1,G3:G12)/COUNTIF(D3:D12,B1))</f>
        <v>1</v>
      </c>
      <c r="I3" s="7">
        <v>10</v>
      </c>
      <c r="J3" s="17">
        <f>I3</f>
        <v>10</v>
      </c>
      <c r="K3" s="31">
        <f>1-(J13-I13)/I13</f>
        <v>1</v>
      </c>
      <c r="Q3">
        <v>1916</v>
      </c>
    </row>
    <row r="4" spans="1:17" x14ac:dyDescent="0.25">
      <c r="A4" s="16" t="s">
        <v>12</v>
      </c>
      <c r="B4" s="4">
        <v>1901</v>
      </c>
      <c r="C4" s="4">
        <v>1918</v>
      </c>
      <c r="D4" s="4">
        <v>1918</v>
      </c>
      <c r="E4" s="5">
        <f t="shared" ref="E4:E12" si="0">C4-B4+1</f>
        <v>18</v>
      </c>
      <c r="F4" s="8">
        <f t="shared" ref="F4:F12" si="1">D4-B4+1</f>
        <v>18</v>
      </c>
      <c r="G4" s="6">
        <f t="shared" ref="G4:G12" si="2">(F4-E4)/E4</f>
        <v>0</v>
      </c>
      <c r="H4" s="32"/>
      <c r="I4" s="7">
        <v>15</v>
      </c>
      <c r="J4" s="17">
        <f t="shared" ref="J4:J12" si="3">I4</f>
        <v>15</v>
      </c>
      <c r="K4" s="32"/>
      <c r="Q4">
        <v>1917</v>
      </c>
    </row>
    <row r="5" spans="1:17" x14ac:dyDescent="0.25">
      <c r="A5" s="16" t="s">
        <v>13</v>
      </c>
      <c r="B5" s="4">
        <v>1902</v>
      </c>
      <c r="C5" s="4">
        <v>1920</v>
      </c>
      <c r="D5" s="4">
        <v>1920</v>
      </c>
      <c r="E5" s="5">
        <f t="shared" si="0"/>
        <v>19</v>
      </c>
      <c r="F5" s="8">
        <f t="shared" si="1"/>
        <v>19</v>
      </c>
      <c r="G5" s="6">
        <f t="shared" si="2"/>
        <v>0</v>
      </c>
      <c r="H5" s="32"/>
      <c r="I5" s="7">
        <v>20</v>
      </c>
      <c r="J5" s="17">
        <f t="shared" si="3"/>
        <v>20</v>
      </c>
      <c r="K5" s="32"/>
      <c r="Q5">
        <v>1918</v>
      </c>
    </row>
    <row r="6" spans="1:17" x14ac:dyDescent="0.25">
      <c r="A6" s="16" t="s">
        <v>14</v>
      </c>
      <c r="B6" s="4">
        <v>1903</v>
      </c>
      <c r="C6" s="4">
        <v>1922</v>
      </c>
      <c r="D6" s="4">
        <v>1922</v>
      </c>
      <c r="E6" s="5">
        <f t="shared" si="0"/>
        <v>20</v>
      </c>
      <c r="F6" s="8">
        <f t="shared" si="1"/>
        <v>20</v>
      </c>
      <c r="G6" s="6">
        <f t="shared" si="2"/>
        <v>0</v>
      </c>
      <c r="H6" s="32"/>
      <c r="I6" s="7">
        <v>25</v>
      </c>
      <c r="J6" s="17">
        <f t="shared" si="3"/>
        <v>25</v>
      </c>
      <c r="K6" s="32"/>
      <c r="Q6">
        <v>1919</v>
      </c>
    </row>
    <row r="7" spans="1:17" x14ac:dyDescent="0.25">
      <c r="A7" s="16" t="s">
        <v>15</v>
      </c>
      <c r="B7" s="4">
        <v>1904</v>
      </c>
      <c r="C7" s="3">
        <v>1924</v>
      </c>
      <c r="D7" s="3">
        <v>1924</v>
      </c>
      <c r="E7" s="5">
        <f t="shared" si="0"/>
        <v>21</v>
      </c>
      <c r="F7" s="8">
        <f t="shared" si="1"/>
        <v>21</v>
      </c>
      <c r="G7" s="6">
        <f t="shared" si="2"/>
        <v>0</v>
      </c>
      <c r="H7" s="32"/>
      <c r="I7" s="7">
        <v>30</v>
      </c>
      <c r="J7" s="17">
        <f t="shared" si="3"/>
        <v>30</v>
      </c>
      <c r="K7" s="32"/>
      <c r="Q7">
        <v>1920</v>
      </c>
    </row>
    <row r="8" spans="1:17" x14ac:dyDescent="0.25">
      <c r="A8" s="16" t="s">
        <v>16</v>
      </c>
      <c r="B8" s="4">
        <v>1905</v>
      </c>
      <c r="C8" s="4">
        <v>1926</v>
      </c>
      <c r="D8" s="4">
        <v>1926</v>
      </c>
      <c r="E8" s="5">
        <f t="shared" si="0"/>
        <v>22</v>
      </c>
      <c r="F8" s="8">
        <f t="shared" si="1"/>
        <v>22</v>
      </c>
      <c r="G8" s="6">
        <f t="shared" si="2"/>
        <v>0</v>
      </c>
      <c r="H8" s="32"/>
      <c r="I8" s="7">
        <v>35</v>
      </c>
      <c r="J8" s="17">
        <f t="shared" si="3"/>
        <v>35</v>
      </c>
      <c r="K8" s="32"/>
      <c r="Q8">
        <v>1921</v>
      </c>
    </row>
    <row r="9" spans="1:17" x14ac:dyDescent="0.25">
      <c r="A9" s="16" t="s">
        <v>17</v>
      </c>
      <c r="B9" s="4">
        <v>1906</v>
      </c>
      <c r="C9" s="4">
        <v>1916</v>
      </c>
      <c r="D9" s="4">
        <v>1916</v>
      </c>
      <c r="E9" s="5">
        <f t="shared" si="0"/>
        <v>11</v>
      </c>
      <c r="F9" s="8">
        <f t="shared" si="1"/>
        <v>11</v>
      </c>
      <c r="G9" s="6">
        <f t="shared" si="2"/>
        <v>0</v>
      </c>
      <c r="H9" s="32"/>
      <c r="I9" s="7">
        <v>40</v>
      </c>
      <c r="J9" s="17">
        <f t="shared" si="3"/>
        <v>40</v>
      </c>
      <c r="K9" s="32"/>
      <c r="Q9">
        <v>1922</v>
      </c>
    </row>
    <row r="10" spans="1:17" x14ac:dyDescent="0.25">
      <c r="A10" s="16" t="s">
        <v>18</v>
      </c>
      <c r="B10" s="4">
        <v>1907</v>
      </c>
      <c r="C10" s="4">
        <v>1918</v>
      </c>
      <c r="D10" s="4">
        <v>1918</v>
      </c>
      <c r="E10" s="5">
        <f t="shared" si="0"/>
        <v>12</v>
      </c>
      <c r="F10" s="8">
        <f t="shared" si="1"/>
        <v>12</v>
      </c>
      <c r="G10" s="6">
        <f t="shared" si="2"/>
        <v>0</v>
      </c>
      <c r="H10" s="32"/>
      <c r="I10" s="7">
        <v>45</v>
      </c>
      <c r="J10" s="17">
        <f t="shared" si="3"/>
        <v>45</v>
      </c>
      <c r="K10" s="32"/>
      <c r="Q10">
        <v>1923</v>
      </c>
    </row>
    <row r="11" spans="1:17" x14ac:dyDescent="0.25">
      <c r="A11" s="16" t="s">
        <v>19</v>
      </c>
      <c r="B11" s="4">
        <v>1908</v>
      </c>
      <c r="C11" s="4">
        <v>1920</v>
      </c>
      <c r="D11" s="4">
        <v>1920</v>
      </c>
      <c r="E11" s="5">
        <f t="shared" si="0"/>
        <v>13</v>
      </c>
      <c r="F11" s="8">
        <f t="shared" si="1"/>
        <v>13</v>
      </c>
      <c r="G11" s="6">
        <f t="shared" si="2"/>
        <v>0</v>
      </c>
      <c r="H11" s="32"/>
      <c r="I11" s="7">
        <v>50</v>
      </c>
      <c r="J11" s="17">
        <f t="shared" si="3"/>
        <v>50</v>
      </c>
      <c r="K11" s="32"/>
      <c r="Q11">
        <v>1924</v>
      </c>
    </row>
    <row r="12" spans="1:17" x14ac:dyDescent="0.25">
      <c r="A12" s="16" t="s">
        <v>20</v>
      </c>
      <c r="B12" s="4">
        <v>1909</v>
      </c>
      <c r="C12" s="4">
        <v>1922</v>
      </c>
      <c r="D12" s="4">
        <v>1922</v>
      </c>
      <c r="E12" s="5">
        <f t="shared" si="0"/>
        <v>14</v>
      </c>
      <c r="F12" s="9">
        <f t="shared" si="1"/>
        <v>14</v>
      </c>
      <c r="G12" s="10">
        <f t="shared" si="2"/>
        <v>0</v>
      </c>
      <c r="H12" s="33"/>
      <c r="I12" s="11">
        <v>55</v>
      </c>
      <c r="J12" s="18">
        <f t="shared" si="3"/>
        <v>55</v>
      </c>
      <c r="K12" s="33"/>
      <c r="Q12">
        <v>1925</v>
      </c>
    </row>
    <row r="13" spans="1:17" x14ac:dyDescent="0.25">
      <c r="F13" s="14" t="s">
        <v>9</v>
      </c>
      <c r="G13" s="15"/>
      <c r="H13" s="15"/>
      <c r="I13" s="12">
        <f>SUMIF(D3:D12,B1,I3:I12)</f>
        <v>80</v>
      </c>
      <c r="J13" s="12">
        <f>SUMIF(D3:D12,B1,J3:J12)</f>
        <v>80</v>
      </c>
      <c r="K13" s="13"/>
      <c r="Q13">
        <v>1926</v>
      </c>
    </row>
    <row r="14" spans="1:17" x14ac:dyDescent="0.25">
      <c r="A14" s="1"/>
    </row>
    <row r="16" spans="1:17" ht="15" customHeight="1" x14ac:dyDescent="0.25">
      <c r="A16" t="s">
        <v>10</v>
      </c>
      <c r="B16" s="30" t="s">
        <v>21</v>
      </c>
      <c r="C16" s="29"/>
      <c r="D16" s="29"/>
      <c r="E16" s="29"/>
      <c r="F16" s="29"/>
      <c r="G16" s="29"/>
      <c r="H16" s="29"/>
      <c r="I16" s="29"/>
      <c r="J16" s="29"/>
      <c r="K16" s="29"/>
    </row>
    <row r="17" spans="2:11" x14ac:dyDescent="0.25"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pans="2:11" x14ac:dyDescent="0.25">
      <c r="B18" s="29"/>
      <c r="C18" s="29"/>
      <c r="D18" s="29"/>
      <c r="E18" s="29"/>
      <c r="F18" s="29"/>
      <c r="G18" s="29"/>
      <c r="H18" s="29"/>
      <c r="I18" s="29"/>
      <c r="J18" s="29"/>
      <c r="K18" s="29"/>
    </row>
    <row r="19" spans="2:11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</row>
  </sheetData>
  <mergeCells count="2">
    <mergeCell ref="H3:H12"/>
    <mergeCell ref="K3:K12"/>
  </mergeCells>
  <dataValidations disablePrompts="1" count="1">
    <dataValidation type="list" allowBlank="1" showInputMessage="1" showErrorMessage="1" sqref="B1">
      <formula1>$Q$2:$Q$13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</dc:creator>
  <cp:lastModifiedBy>evgeniy</cp:lastModifiedBy>
  <dcterms:created xsi:type="dcterms:W3CDTF">2015-03-30T12:07:14Z</dcterms:created>
  <dcterms:modified xsi:type="dcterms:W3CDTF">2015-03-30T13:33:43Z</dcterms:modified>
</cp:coreProperties>
</file>