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 activeTab="1"/>
  </bookViews>
  <sheets>
    <sheet name="Лист1" sheetId="1" r:id="rId1"/>
    <sheet name="Лист1 (2)" sheetId="4" r:id="rId2"/>
  </sheets>
  <definedNames>
    <definedName name="Насыпь" localSheetId="1">OFFSET('Лист1 (2)'!$G$1,1,,COUNT('Лист1 (2)'!$G:$G),4)</definedName>
    <definedName name="Насыпь">OFFSET(Лист1!$G$1,1,,COUNT(Лист1!$G:$G),4)</definedName>
    <definedName name="Насыпь_Начало" localSheetId="1">OFFSET('Лист1 (2)'!$G$1,1,,COUNT('Лист1 (2)'!$G:$G),1)</definedName>
    <definedName name="Насыпь_Начало">OFFSET(Лист1!$G$1,1,,COUNT(Лист1!$G:$G),1)</definedName>
    <definedName name="Ширина" localSheetId="1">OFFSET('Лист1 (2)'!$A$1,1,,COUNT('Лист1 (2)'!$A:$A),3)</definedName>
    <definedName name="Ширина">OFFSET(Лист1!$A$1,1,,COUNT(Лист1!$A:$A),3)</definedName>
    <definedName name="Ширина_Начало" localSheetId="1">OFFSET('Лист1 (2)'!$A$1,1,,COUNT('Лист1 (2)'!$A:$A),1)</definedName>
    <definedName name="Ширина_Начало">OFFSET(Лист1!$A$1,1,,COUNT(Лист1!$A:$A),1)</definedName>
  </definedNames>
  <calcPr calcId="145621"/>
</workbook>
</file>

<file path=xl/calcChain.xml><?xml version="1.0" encoding="utf-8"?>
<calcChain xmlns="http://schemas.openxmlformats.org/spreadsheetml/2006/main">
  <c r="L2" i="4" l="1"/>
  <c r="P2" i="1"/>
  <c r="O2" i="1"/>
  <c r="N2" i="1"/>
  <c r="M2" i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M31" i="1" s="1"/>
  <c r="L2" i="1"/>
  <c r="N2" i="4" l="1"/>
  <c r="O2" i="4"/>
  <c r="P2" i="4"/>
  <c r="M2" i="4"/>
  <c r="P30" i="1"/>
  <c r="P26" i="1"/>
  <c r="P22" i="1"/>
  <c r="P18" i="1"/>
  <c r="P14" i="1"/>
  <c r="P10" i="1"/>
  <c r="P6" i="1"/>
  <c r="P29" i="1"/>
  <c r="P25" i="1"/>
  <c r="P21" i="1"/>
  <c r="P17" i="1"/>
  <c r="P13" i="1"/>
  <c r="P9" i="1"/>
  <c r="P5" i="1"/>
  <c r="P28" i="1"/>
  <c r="P24" i="1"/>
  <c r="P20" i="1"/>
  <c r="P16" i="1"/>
  <c r="P12" i="1"/>
  <c r="P8" i="1"/>
  <c r="P4" i="1"/>
  <c r="P31" i="1"/>
  <c r="P27" i="1"/>
  <c r="P23" i="1"/>
  <c r="P19" i="1"/>
  <c r="P15" i="1"/>
  <c r="P11" i="1"/>
  <c r="P7" i="1"/>
  <c r="P3" i="1"/>
  <c r="O30" i="1"/>
  <c r="O26" i="1"/>
  <c r="O22" i="1"/>
  <c r="O18" i="1"/>
  <c r="O14" i="1"/>
  <c r="O10" i="1"/>
  <c r="O6" i="1"/>
  <c r="O29" i="1"/>
  <c r="O25" i="1"/>
  <c r="O21" i="1"/>
  <c r="O17" i="1"/>
  <c r="O13" i="1"/>
  <c r="O9" i="1"/>
  <c r="O5" i="1"/>
  <c r="O28" i="1"/>
  <c r="O24" i="1"/>
  <c r="O20" i="1"/>
  <c r="O16" i="1"/>
  <c r="O12" i="1"/>
  <c r="O8" i="1"/>
  <c r="O4" i="1"/>
  <c r="O31" i="1"/>
  <c r="O27" i="1"/>
  <c r="O23" i="1"/>
  <c r="O19" i="1"/>
  <c r="O15" i="1"/>
  <c r="O11" i="1"/>
  <c r="O7" i="1"/>
  <c r="O3" i="1"/>
  <c r="N30" i="1"/>
  <c r="N26" i="1"/>
  <c r="N22" i="1"/>
  <c r="N18" i="1"/>
  <c r="N14" i="1"/>
  <c r="N10" i="1"/>
  <c r="N6" i="1"/>
  <c r="N29" i="1"/>
  <c r="N25" i="1"/>
  <c r="N21" i="1"/>
  <c r="N17" i="1"/>
  <c r="N13" i="1"/>
  <c r="N9" i="1"/>
  <c r="N5" i="1"/>
  <c r="N28" i="1"/>
  <c r="N24" i="1"/>
  <c r="N20" i="1"/>
  <c r="N16" i="1"/>
  <c r="N12" i="1"/>
  <c r="N8" i="1"/>
  <c r="N4" i="1"/>
  <c r="N31" i="1"/>
  <c r="N27" i="1"/>
  <c r="N23" i="1"/>
  <c r="N19" i="1"/>
  <c r="N15" i="1"/>
  <c r="N11" i="1"/>
  <c r="N7" i="1"/>
  <c r="N3" i="1"/>
  <c r="M30" i="1"/>
  <c r="M26" i="1"/>
  <c r="M22" i="1"/>
  <c r="M18" i="1"/>
  <c r="M14" i="1"/>
  <c r="M10" i="1"/>
  <c r="M6" i="1"/>
  <c r="M29" i="1"/>
  <c r="M25" i="1"/>
  <c r="M21" i="1"/>
  <c r="M17" i="1"/>
  <c r="M13" i="1"/>
  <c r="M9" i="1"/>
  <c r="M5" i="1"/>
  <c r="M28" i="1"/>
  <c r="M24" i="1"/>
  <c r="M20" i="1"/>
  <c r="M16" i="1"/>
  <c r="M12" i="1"/>
  <c r="M8" i="1"/>
  <c r="M4" i="1"/>
  <c r="M27" i="1"/>
  <c r="M23" i="1"/>
  <c r="M19" i="1"/>
  <c r="M15" i="1"/>
  <c r="M11" i="1"/>
  <c r="M7" i="1"/>
  <c r="M3" i="1"/>
  <c r="L3" i="4" l="1"/>
  <c r="M3" i="4" s="1"/>
  <c r="P3" i="4" l="1"/>
  <c r="L4" i="4"/>
  <c r="N3" i="4"/>
  <c r="O3" i="4"/>
  <c r="N4" i="4" l="1"/>
  <c r="M4" i="4"/>
  <c r="L5" i="4"/>
  <c r="M5" i="4" s="1"/>
  <c r="O4" i="4"/>
  <c r="P4" i="4"/>
  <c r="N5" i="4" l="1"/>
  <c r="P5" i="4"/>
  <c r="O5" i="4"/>
  <c r="L6" i="4"/>
  <c r="M6" i="4" s="1"/>
  <c r="L7" i="4" l="1"/>
  <c r="M7" i="4" s="1"/>
  <c r="P6" i="4"/>
  <c r="N6" i="4"/>
  <c r="O6" i="4"/>
  <c r="P7" i="4" l="1"/>
  <c r="N7" i="4"/>
  <c r="O7" i="4"/>
  <c r="L8" i="4"/>
  <c r="M8" i="4" s="1"/>
  <c r="L9" i="4" l="1"/>
  <c r="M9" i="4" s="1"/>
  <c r="O8" i="4"/>
  <c r="N8" i="4"/>
  <c r="P8" i="4"/>
  <c r="N9" i="4" l="1"/>
  <c r="L10" i="4"/>
  <c r="M10" i="4" s="1"/>
  <c r="P9" i="4"/>
  <c r="O9" i="4"/>
  <c r="L11" i="4" l="1"/>
  <c r="M11" i="4" s="1"/>
  <c r="O10" i="4"/>
  <c r="N10" i="4"/>
  <c r="P10" i="4"/>
  <c r="P11" i="4" l="1"/>
  <c r="O11" i="4"/>
  <c r="L12" i="4"/>
  <c r="M12" i="4" s="1"/>
  <c r="N11" i="4"/>
  <c r="P12" i="4" l="1"/>
  <c r="O12" i="4"/>
  <c r="N12" i="4"/>
  <c r="L13" i="4"/>
  <c r="M13" i="4" s="1"/>
  <c r="O13" i="4" l="1"/>
  <c r="N13" i="4"/>
  <c r="L14" i="4"/>
  <c r="M14" i="4" s="1"/>
  <c r="P13" i="4"/>
  <c r="N14" i="4" l="1"/>
  <c r="O14" i="4"/>
  <c r="L15" i="4"/>
  <c r="M15" i="4" s="1"/>
  <c r="P14" i="4"/>
  <c r="L16" i="4" l="1"/>
  <c r="M16" i="4" s="1"/>
  <c r="N15" i="4"/>
  <c r="P15" i="4"/>
  <c r="O15" i="4"/>
  <c r="L17" i="4" l="1"/>
  <c r="M17" i="4" s="1"/>
  <c r="P16" i="4"/>
  <c r="O16" i="4"/>
  <c r="N16" i="4"/>
  <c r="L18" i="4" l="1"/>
  <c r="M18" i="4" s="1"/>
  <c r="N17" i="4"/>
  <c r="P17" i="4"/>
  <c r="O17" i="4"/>
  <c r="L19" i="4" l="1"/>
  <c r="M19" i="4" s="1"/>
  <c r="P18" i="4"/>
  <c r="O18" i="4"/>
  <c r="N18" i="4"/>
  <c r="L20" i="4" l="1"/>
  <c r="M20" i="4" s="1"/>
  <c r="P19" i="4"/>
  <c r="O19" i="4"/>
  <c r="N19" i="4"/>
  <c r="L21" i="4" l="1"/>
  <c r="M21" i="4" s="1"/>
  <c r="O20" i="4"/>
  <c r="N20" i="4"/>
  <c r="P20" i="4"/>
  <c r="L22" i="4" l="1"/>
  <c r="M22" i="4" s="1"/>
  <c r="N21" i="4"/>
  <c r="P21" i="4"/>
  <c r="O21" i="4"/>
  <c r="L23" i="4" l="1"/>
  <c r="M23" i="4" s="1"/>
  <c r="N22" i="4"/>
  <c r="P22" i="4"/>
  <c r="O22" i="4"/>
  <c r="L24" i="4" l="1"/>
  <c r="M24" i="4" s="1"/>
  <c r="P23" i="4"/>
  <c r="O23" i="4"/>
  <c r="N23" i="4"/>
  <c r="L25" i="4" l="1"/>
  <c r="M25" i="4" s="1"/>
  <c r="P24" i="4"/>
  <c r="O24" i="4"/>
  <c r="N24" i="4"/>
  <c r="L26" i="4" l="1"/>
  <c r="M26" i="4" s="1"/>
  <c r="O25" i="4"/>
  <c r="N25" i="4"/>
  <c r="P25" i="4"/>
  <c r="L27" i="4" l="1"/>
  <c r="M27" i="4" s="1"/>
  <c r="N26" i="4"/>
  <c r="P26" i="4"/>
  <c r="O26" i="4"/>
  <c r="L28" i="4" l="1"/>
  <c r="M28" i="4" s="1"/>
  <c r="P27" i="4"/>
  <c r="O27" i="4"/>
  <c r="N27" i="4"/>
  <c r="L29" i="4" l="1"/>
  <c r="M29" i="4" s="1"/>
  <c r="O28" i="4"/>
  <c r="N28" i="4"/>
  <c r="P28" i="4"/>
  <c r="L30" i="4" l="1"/>
  <c r="M30" i="4" s="1"/>
  <c r="N29" i="4"/>
  <c r="P29" i="4"/>
  <c r="O29" i="4"/>
  <c r="L31" i="4" l="1"/>
  <c r="M31" i="4" s="1"/>
  <c r="N30" i="4"/>
  <c r="P30" i="4"/>
  <c r="O30" i="4"/>
  <c r="P31" i="4" l="1"/>
  <c r="O31" i="4"/>
  <c r="N31" i="4"/>
</calcChain>
</file>

<file path=xl/sharedStrings.xml><?xml version="1.0" encoding="utf-8"?>
<sst xmlns="http://schemas.openxmlformats.org/spreadsheetml/2006/main" count="38" uniqueCount="7">
  <si>
    <t>Начало</t>
  </si>
  <si>
    <t>Конец</t>
  </si>
  <si>
    <t>Ширина</t>
  </si>
  <si>
    <t>Насыпь слева</t>
  </si>
  <si>
    <t>Насыпь справа</t>
  </si>
  <si>
    <t>ТО ЧТО ДОЛЖНО ПОЛУЧИТСЯ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</si>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</sst>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A6" sqref="A6"/>
    </sheetView>
  </sheetViews>
  <sheetFormatPr defaultRowHeight="15" x14ac:dyDescent="0.25"/>
  <sheetData>
    <row r="1" spans="1:22" ht="30" x14ac:dyDescent="0.25">
      <c r="A1" s="2" t="s">
        <v>0</v>
      </c>
      <c r="B1" s="2" t="s">
        <v>1</v>
      </c>
      <c r="C1" s="2" t="s">
        <v>2</v>
      </c>
      <c r="F1" s="1"/>
      <c r="G1" s="2" t="s">
        <v>0</v>
      </c>
      <c r="H1" s="2" t="s">
        <v>1</v>
      </c>
      <c r="I1" s="3" t="s">
        <v>3</v>
      </c>
      <c r="J1" s="3" t="s">
        <v>4</v>
      </c>
      <c r="L1" s="2" t="s">
        <v>0</v>
      </c>
      <c r="M1" s="2" t="s">
        <v>1</v>
      </c>
      <c r="N1" s="2" t="s">
        <v>2</v>
      </c>
      <c r="O1" s="3" t="s">
        <v>3</v>
      </c>
      <c r="P1" s="3" t="s">
        <v>4</v>
      </c>
      <c r="R1" t="s">
        <v>5</v>
      </c>
    </row>
    <row r="2" spans="1:22" x14ac:dyDescent="0.25">
      <c r="A2" s="2">
        <v>59.148000000000003</v>
      </c>
      <c r="B2" s="2">
        <v>59.323</v>
      </c>
      <c r="C2" s="2">
        <v>15.5</v>
      </c>
      <c r="G2" s="5">
        <v>59.148000000000003</v>
      </c>
      <c r="H2" s="6">
        <v>59.536999999999999</v>
      </c>
      <c r="I2" s="4">
        <v>2</v>
      </c>
      <c r="J2" s="4">
        <v>1.5</v>
      </c>
      <c r="L2" s="8">
        <f>MIN(A2,G2)</f>
        <v>59.148000000000003</v>
      </c>
      <c r="M2" s="7">
        <f ca="1">IFERROR(MIN(VLOOKUP(L2,Ширина,2),VLOOKUP(L2,Насыпь,2)),"")</f>
        <v>59.323</v>
      </c>
      <c r="N2" s="7">
        <f ca="1">IFERROR(VLOOKUP(L2,Ширина,3),"")</f>
        <v>15.5</v>
      </c>
      <c r="O2" s="7">
        <f ca="1">IFERROR(VLOOKUP(L2,Насыпь,3),"")</f>
        <v>2</v>
      </c>
      <c r="P2" s="7">
        <f ca="1">IFERROR(VLOOKUP(L2,Насыпь,4),"")</f>
        <v>1.5</v>
      </c>
    </row>
    <row r="3" spans="1:22" ht="15.75" customHeight="1" x14ac:dyDescent="0.25">
      <c r="A3" s="2">
        <v>59.323</v>
      </c>
      <c r="B3" s="2">
        <v>59.338000000000001</v>
      </c>
      <c r="C3" s="2">
        <v>19</v>
      </c>
      <c r="G3" s="5">
        <v>59.536999999999999</v>
      </c>
      <c r="H3" s="6">
        <v>59.636000000000003</v>
      </c>
      <c r="I3" s="4">
        <v>1</v>
      </c>
      <c r="J3" s="4">
        <v>1</v>
      </c>
      <c r="L3" s="7">
        <f ca="1">IF(OR(L2=MAX(Ширина_Начало,Насыпь_Начало),L2=""),"",MIN(IFERROR(INDEX(Ширина_Начало,MATCH(L2,Ширина_Начало)+1),MAX(Насыпь_Начало)),IFERROR(INDEX(Насыпь_Начало,MATCH(L2,Насыпь_Начало)+1),MAX(Ширина_Начало))))</f>
        <v>59.323</v>
      </c>
      <c r="M3" s="7">
        <f ca="1">IFERROR(MIN(VLOOKUP(L3,Ширина,2),VLOOKUP(L3,Насыпь,2)),"")</f>
        <v>59.338000000000001</v>
      </c>
      <c r="N3" s="7">
        <f ca="1">IFERROR(VLOOKUP(L3,Ширина,3),"")</f>
        <v>19</v>
      </c>
      <c r="O3" s="7">
        <f ca="1">IFERROR(VLOOKUP(L3,Насыпь,3),"")</f>
        <v>2</v>
      </c>
      <c r="P3" s="7">
        <f ca="1">IFERROR(VLOOKUP(L3,Насыпь,4),"")</f>
        <v>1.5</v>
      </c>
      <c r="R3" s="2" t="s">
        <v>0</v>
      </c>
      <c r="S3" s="2" t="s">
        <v>1</v>
      </c>
      <c r="T3" s="2" t="s">
        <v>2</v>
      </c>
      <c r="U3" s="3" t="s">
        <v>3</v>
      </c>
      <c r="V3" s="3" t="s">
        <v>4</v>
      </c>
    </row>
    <row r="4" spans="1:22" x14ac:dyDescent="0.25">
      <c r="A4" s="2">
        <v>59.338000000000001</v>
      </c>
      <c r="B4" s="2">
        <v>59.350999999999999</v>
      </c>
      <c r="C4" s="2">
        <v>26.5</v>
      </c>
      <c r="G4" s="5">
        <v>59.636000000000003</v>
      </c>
      <c r="H4" s="6">
        <v>59.734000000000002</v>
      </c>
      <c r="I4" s="4">
        <v>1</v>
      </c>
      <c r="J4" s="4">
        <v>1</v>
      </c>
      <c r="L4" s="7">
        <f ca="1">IF(OR(L3=MAX(Ширина_Начало,Насыпь_Начало),L3=""),"",MIN(IFERROR(INDEX(Ширина_Начало,MATCH(L3,Ширина_Начало)+1),MAX(Насыпь_Начало)),IFERROR(INDEX(Насыпь_Начало,MATCH(L3,Насыпь_Начало)+1),MAX(Ширина_Начало))))</f>
        <v>59.338000000000001</v>
      </c>
      <c r="M4" s="7">
        <f ca="1">IFERROR(MIN(VLOOKUP(L4,Ширина,2),VLOOKUP(L4,Насыпь,2)),"")</f>
        <v>59.350999999999999</v>
      </c>
      <c r="N4" s="7">
        <f ca="1">IFERROR(VLOOKUP(L4,Ширина,3),"")</f>
        <v>26.5</v>
      </c>
      <c r="O4" s="7">
        <f ca="1">IFERROR(VLOOKUP(L4,Насыпь,3),"")</f>
        <v>2</v>
      </c>
      <c r="P4" s="7">
        <f ca="1">IFERROR(VLOOKUP(L4,Насыпь,4),"")</f>
        <v>1.5</v>
      </c>
      <c r="R4" s="2">
        <v>59.148000000000003</v>
      </c>
      <c r="S4" s="2">
        <v>59.323</v>
      </c>
      <c r="T4" s="2">
        <v>15.5</v>
      </c>
      <c r="U4" s="2">
        <v>2</v>
      </c>
      <c r="V4" s="2">
        <v>1.5</v>
      </c>
    </row>
    <row r="5" spans="1:22" x14ac:dyDescent="0.25">
      <c r="A5" s="2">
        <v>59.350999999999999</v>
      </c>
      <c r="B5" s="2">
        <v>59.366</v>
      </c>
      <c r="C5" s="2">
        <v>19.5</v>
      </c>
      <c r="G5" s="5">
        <v>59.734000000000002</v>
      </c>
      <c r="H5" s="6">
        <v>59.973999999999997</v>
      </c>
      <c r="I5" s="4">
        <v>1.5</v>
      </c>
      <c r="J5" s="4">
        <v>1</v>
      </c>
      <c r="L5" s="7">
        <f ca="1">IF(OR(L4=MAX(Ширина_Начало,Насыпь_Начало),L4=""),"",MIN(IFERROR(INDEX(Ширина_Начало,MATCH(L4,Ширина_Начало)+1),MAX(Насыпь_Начало)),IFERROR(INDEX(Насыпь_Начало,MATCH(L4,Насыпь_Начало)+1),MAX(Ширина_Начало))))</f>
        <v>59.350999999999999</v>
      </c>
      <c r="M5" s="7">
        <f ca="1">IFERROR(MIN(VLOOKUP(L5,Ширина,2),VLOOKUP(L5,Насыпь,2)),"")</f>
        <v>59.366</v>
      </c>
      <c r="N5" s="7">
        <f ca="1">IFERROR(VLOOKUP(L5,Ширина,3),"")</f>
        <v>19.5</v>
      </c>
      <c r="O5" s="7">
        <f ca="1">IFERROR(VLOOKUP(L5,Насыпь,3),"")</f>
        <v>2</v>
      </c>
      <c r="P5" s="7">
        <f ca="1">IFERROR(VLOOKUP(L5,Насыпь,4),"")</f>
        <v>1.5</v>
      </c>
      <c r="R5" s="2">
        <v>59.323</v>
      </c>
      <c r="S5" s="2">
        <v>59.338000000000001</v>
      </c>
      <c r="T5" s="2">
        <v>19</v>
      </c>
      <c r="U5" s="2">
        <v>2</v>
      </c>
      <c r="V5" s="2">
        <v>1.5</v>
      </c>
    </row>
    <row r="6" spans="1:22" x14ac:dyDescent="0.25">
      <c r="A6" s="2">
        <v>59.366</v>
      </c>
      <c r="B6" s="2">
        <v>59.375999999999998</v>
      </c>
      <c r="C6" s="2">
        <v>16</v>
      </c>
      <c r="L6" s="7">
        <f ca="1">IF(OR(L5=MAX(Ширина_Начало,Насыпь_Начало),L5=""),"",MIN(IFERROR(INDEX(Ширина_Начало,MATCH(L5,Ширина_Начало)+1),MAX(Насыпь_Начало)),IFERROR(INDEX(Насыпь_Начало,MATCH(L5,Насыпь_Начало)+1),MAX(Ширина_Начало))))</f>
        <v>59.366</v>
      </c>
      <c r="M6" s="7">
        <f ca="1">IFERROR(MIN(VLOOKUP(L6,Ширина,2),VLOOKUP(L6,Насыпь,2)),"")</f>
        <v>59.375999999999998</v>
      </c>
      <c r="N6" s="7">
        <f ca="1">IFERROR(VLOOKUP(L6,Ширина,3),"")</f>
        <v>16</v>
      </c>
      <c r="O6" s="7">
        <f ca="1">IFERROR(VLOOKUP(L6,Насыпь,3),"")</f>
        <v>2</v>
      </c>
      <c r="P6" s="7">
        <f ca="1">IFERROR(VLOOKUP(L6,Насыпь,4),"")</f>
        <v>1.5</v>
      </c>
      <c r="R6" s="2">
        <v>59.338000000000001</v>
      </c>
      <c r="S6" s="2">
        <v>59.350999999999999</v>
      </c>
      <c r="T6" s="2">
        <v>26.5</v>
      </c>
      <c r="U6" s="2">
        <v>2</v>
      </c>
      <c r="V6" s="2">
        <v>1.5</v>
      </c>
    </row>
    <row r="7" spans="1:22" x14ac:dyDescent="0.25">
      <c r="A7" s="2">
        <v>59.375999999999998</v>
      </c>
      <c r="B7" s="2">
        <v>59.636000000000003</v>
      </c>
      <c r="C7" s="2">
        <v>19.5</v>
      </c>
      <c r="L7" s="7">
        <f ca="1">IF(OR(L6=MAX(Ширина_Начало,Насыпь_Начало),L6=""),"",MIN(IFERROR(INDEX(Ширина_Начало,MATCH(L6,Ширина_Начало)+1),MAX(Насыпь_Начало)),IFERROR(INDEX(Насыпь_Начало,MATCH(L6,Насыпь_Начало)+1),MAX(Ширина_Начало))))</f>
        <v>59.375999999999998</v>
      </c>
      <c r="M7" s="7">
        <f ca="1">IFERROR(MIN(VLOOKUP(L7,Ширина,2),VLOOKUP(L7,Насыпь,2)),"")</f>
        <v>59.536999999999999</v>
      </c>
      <c r="N7" s="7">
        <f ca="1">IFERROR(VLOOKUP(L7,Ширина,3),"")</f>
        <v>19.5</v>
      </c>
      <c r="O7" s="7">
        <f ca="1">IFERROR(VLOOKUP(L7,Насыпь,3),"")</f>
        <v>2</v>
      </c>
      <c r="P7" s="7">
        <f ca="1">IFERROR(VLOOKUP(L7,Насыпь,4),"")</f>
        <v>1.5</v>
      </c>
      <c r="R7" s="2">
        <v>59.350999999999999</v>
      </c>
      <c r="S7" s="2">
        <v>59.366</v>
      </c>
      <c r="T7" s="2">
        <v>19.5</v>
      </c>
      <c r="U7" s="2">
        <v>2</v>
      </c>
      <c r="V7" s="2">
        <v>1.5</v>
      </c>
    </row>
    <row r="8" spans="1:22" x14ac:dyDescent="0.25">
      <c r="A8" s="2">
        <v>59.636000000000003</v>
      </c>
      <c r="B8" s="2">
        <v>59.734000000000002</v>
      </c>
      <c r="C8" s="2">
        <v>19.5</v>
      </c>
      <c r="L8" s="7">
        <f ca="1">IF(OR(L7=MAX(Ширина_Начало,Насыпь_Начало),L7=""),"",MIN(IFERROR(INDEX(Ширина_Начало,MATCH(L7,Ширина_Начало)+1),MAX(Насыпь_Начало)),IFERROR(INDEX(Насыпь_Начало,MATCH(L7,Насыпь_Начало)+1),MAX(Ширина_Начало))))</f>
        <v>59.536999999999999</v>
      </c>
      <c r="M8" s="7">
        <f ca="1">IFERROR(MIN(VLOOKUP(L8,Ширина,2),VLOOKUP(L8,Насыпь,2)),"")</f>
        <v>59.636000000000003</v>
      </c>
      <c r="N8" s="7">
        <f ca="1">IFERROR(VLOOKUP(L8,Ширина,3),"")</f>
        <v>19.5</v>
      </c>
      <c r="O8" s="7">
        <f ca="1">IFERROR(VLOOKUP(L8,Насыпь,3),"")</f>
        <v>1</v>
      </c>
      <c r="P8" s="7">
        <f ca="1">IFERROR(VLOOKUP(L8,Насыпь,4),"")</f>
        <v>1</v>
      </c>
      <c r="R8" s="2">
        <v>59.366</v>
      </c>
      <c r="S8" s="2">
        <v>59.375999999999998</v>
      </c>
      <c r="T8" s="2">
        <v>16</v>
      </c>
      <c r="U8" s="2">
        <v>2</v>
      </c>
      <c r="V8" s="2">
        <v>1.5</v>
      </c>
    </row>
    <row r="9" spans="1:22" x14ac:dyDescent="0.25">
      <c r="A9" s="2">
        <v>59.734000000000002</v>
      </c>
      <c r="B9" s="2">
        <v>59.765000000000001</v>
      </c>
      <c r="C9" s="2">
        <v>16</v>
      </c>
      <c r="L9" s="7">
        <f ca="1">IF(OR(L8=MAX(Ширина_Начало,Насыпь_Начало),L8=""),"",MIN(IFERROR(INDEX(Ширина_Начало,MATCH(L8,Ширина_Начало)+1),MAX(Насыпь_Начало)),IFERROR(INDEX(Насыпь_Начало,MATCH(L8,Насыпь_Начало)+1),MAX(Ширина_Начало))))</f>
        <v>59.636000000000003</v>
      </c>
      <c r="M9" s="7">
        <f ca="1">IFERROR(MIN(VLOOKUP(L9,Ширина,2),VLOOKUP(L9,Насыпь,2)),"")</f>
        <v>59.734000000000002</v>
      </c>
      <c r="N9" s="7">
        <f ca="1">IFERROR(VLOOKUP(L9,Ширина,3),"")</f>
        <v>19.5</v>
      </c>
      <c r="O9" s="7">
        <f ca="1">IFERROR(VLOOKUP(L9,Насыпь,3),"")</f>
        <v>1</v>
      </c>
      <c r="P9" s="7">
        <f ca="1">IFERROR(VLOOKUP(L9,Насыпь,4),"")</f>
        <v>1</v>
      </c>
      <c r="R9" s="2">
        <v>59.375999999999998</v>
      </c>
      <c r="S9" s="2">
        <v>59.536999999999999</v>
      </c>
      <c r="T9" s="4">
        <v>19.5</v>
      </c>
      <c r="U9" s="2">
        <v>2</v>
      </c>
      <c r="V9" s="2">
        <v>1.5</v>
      </c>
    </row>
    <row r="10" spans="1:22" x14ac:dyDescent="0.25">
      <c r="A10" s="2">
        <v>59.765000000000001</v>
      </c>
      <c r="B10" s="2">
        <v>59.768999999999998</v>
      </c>
      <c r="C10" s="2">
        <v>17</v>
      </c>
      <c r="L10" s="7">
        <f ca="1">IF(OR(L9=MAX(Ширина_Начало,Насыпь_Начало),L9=""),"",MIN(IFERROR(INDEX(Ширина_Начало,MATCH(L9,Ширина_Начало)+1),MAX(Насыпь_Начало)),IFERROR(INDEX(Насыпь_Начало,MATCH(L9,Насыпь_Начало)+1),MAX(Ширина_Начало))))</f>
        <v>59.734000000000002</v>
      </c>
      <c r="M10" s="7">
        <f ca="1">IFERROR(MIN(VLOOKUP(L10,Ширина,2),VLOOKUP(L10,Насыпь,2)),"")</f>
        <v>59.765000000000001</v>
      </c>
      <c r="N10" s="7">
        <f ca="1">IFERROR(VLOOKUP(L10,Ширина,3),"")</f>
        <v>16</v>
      </c>
      <c r="O10" s="7">
        <f ca="1">IFERROR(VLOOKUP(L10,Насыпь,3),"")</f>
        <v>1.5</v>
      </c>
      <c r="P10" s="7">
        <f ca="1">IFERROR(VLOOKUP(L10,Насыпь,4),"")</f>
        <v>1</v>
      </c>
      <c r="R10" s="4">
        <v>59.536999999999999</v>
      </c>
      <c r="S10" s="4">
        <v>59.636000000000003</v>
      </c>
      <c r="T10" s="4">
        <v>19.5</v>
      </c>
      <c r="U10" s="2">
        <v>1</v>
      </c>
      <c r="V10" s="2">
        <v>1</v>
      </c>
    </row>
    <row r="11" spans="1:22" x14ac:dyDescent="0.25">
      <c r="A11" s="2">
        <v>59.768999999999998</v>
      </c>
      <c r="B11" s="2">
        <v>59.773000000000003</v>
      </c>
      <c r="C11" s="2">
        <v>16.5</v>
      </c>
      <c r="L11" s="7">
        <f ca="1">IF(OR(L10=MAX(Ширина_Начало,Насыпь_Начало),L10=""),"",MIN(IFERROR(INDEX(Ширина_Начало,MATCH(L10,Ширина_Начало)+1),MAX(Насыпь_Начало)),IFERROR(INDEX(Насыпь_Начало,MATCH(L10,Насыпь_Начало)+1),MAX(Ширина_Начало))))</f>
        <v>59.765000000000001</v>
      </c>
      <c r="M11" s="7">
        <f ca="1">IFERROR(MIN(VLOOKUP(L11,Ширина,2),VLOOKUP(L11,Насыпь,2)),"")</f>
        <v>59.768999999999998</v>
      </c>
      <c r="N11" s="7">
        <f ca="1">IFERROR(VLOOKUP(L11,Ширина,3),"")</f>
        <v>17</v>
      </c>
      <c r="O11" s="7">
        <f ca="1">IFERROR(VLOOKUP(L11,Насыпь,3),"")</f>
        <v>1.5</v>
      </c>
      <c r="P11" s="7">
        <f ca="1">IFERROR(VLOOKUP(L11,Насыпь,4),"")</f>
        <v>1</v>
      </c>
      <c r="R11" s="4">
        <v>59.636000000000003</v>
      </c>
      <c r="S11" s="4">
        <v>59.734000000000002</v>
      </c>
      <c r="T11" s="4">
        <v>19.5</v>
      </c>
      <c r="U11" s="4">
        <v>1</v>
      </c>
      <c r="V11" s="4">
        <v>1</v>
      </c>
    </row>
    <row r="12" spans="1:22" x14ac:dyDescent="0.25">
      <c r="A12" s="2">
        <v>59.773000000000003</v>
      </c>
      <c r="B12" s="2">
        <v>59.781999999999996</v>
      </c>
      <c r="C12" s="2">
        <v>21</v>
      </c>
      <c r="L12" s="7">
        <f ca="1">IF(OR(L11=MAX(Ширина_Начало,Насыпь_Начало),L11=""),"",MIN(IFERROR(INDEX(Ширина_Начало,MATCH(L11,Ширина_Начало)+1),MAX(Насыпь_Начало)),IFERROR(INDEX(Насыпь_Начало,MATCH(L11,Насыпь_Начало)+1),MAX(Ширина_Начало))))</f>
        <v>59.768999999999998</v>
      </c>
      <c r="M12" s="7">
        <f ca="1">IFERROR(MIN(VLOOKUP(L12,Ширина,2),VLOOKUP(L12,Насыпь,2)),"")</f>
        <v>59.773000000000003</v>
      </c>
      <c r="N12" s="7">
        <f ca="1">IFERROR(VLOOKUP(L12,Ширина,3),"")</f>
        <v>16.5</v>
      </c>
      <c r="O12" s="7">
        <f ca="1">IFERROR(VLOOKUP(L12,Насыпь,3),"")</f>
        <v>1.5</v>
      </c>
      <c r="P12" s="7">
        <f ca="1">IFERROR(VLOOKUP(L12,Насыпь,4),"")</f>
        <v>1</v>
      </c>
      <c r="R12" t="s">
        <v>6</v>
      </c>
    </row>
    <row r="13" spans="1:22" x14ac:dyDescent="0.25">
      <c r="A13" s="2">
        <v>59.781999999999996</v>
      </c>
      <c r="B13" s="2">
        <v>59.783999999999999</v>
      </c>
      <c r="C13" s="2">
        <v>16.5</v>
      </c>
      <c r="L13" s="7">
        <f ca="1">IF(OR(L12=MAX(Ширина_Начало,Насыпь_Начало),L12=""),"",MIN(IFERROR(INDEX(Ширина_Начало,MATCH(L12,Ширина_Начало)+1),MAX(Насыпь_Начало)),IFERROR(INDEX(Насыпь_Начало,MATCH(L12,Насыпь_Начало)+1),MAX(Ширина_Начало))))</f>
        <v>59.773000000000003</v>
      </c>
      <c r="M13" s="7">
        <f ca="1">IFERROR(MIN(VLOOKUP(L13,Ширина,2),VLOOKUP(L13,Насыпь,2)),"")</f>
        <v>59.781999999999996</v>
      </c>
      <c r="N13" s="7">
        <f ca="1">IFERROR(VLOOKUP(L13,Ширина,3),"")</f>
        <v>21</v>
      </c>
      <c r="O13" s="7">
        <f ca="1">IFERROR(VLOOKUP(L13,Насыпь,3),"")</f>
        <v>1.5</v>
      </c>
      <c r="P13" s="7">
        <f ca="1">IFERROR(VLOOKUP(L13,Насыпь,4),"")</f>
        <v>1</v>
      </c>
    </row>
    <row r="14" spans="1:22" x14ac:dyDescent="0.25">
      <c r="A14" s="2">
        <v>59.783999999999999</v>
      </c>
      <c r="B14" s="2">
        <v>59.973999999999997</v>
      </c>
      <c r="C14" s="2">
        <v>15.5</v>
      </c>
      <c r="L14" s="7">
        <f ca="1">IF(OR(L13=MAX(Ширина_Начало,Насыпь_Начало),L13=""),"",MIN(IFERROR(INDEX(Ширина_Начало,MATCH(L13,Ширина_Начало)+1),MAX(Насыпь_Начало)),IFERROR(INDEX(Насыпь_Начало,MATCH(L13,Насыпь_Начало)+1),MAX(Ширина_Начало))))</f>
        <v>59.781999999999996</v>
      </c>
      <c r="M14" s="7">
        <f ca="1">IFERROR(MIN(VLOOKUP(L14,Ширина,2),VLOOKUP(L14,Насыпь,2)),"")</f>
        <v>59.783999999999999</v>
      </c>
      <c r="N14" s="7">
        <f ca="1">IFERROR(VLOOKUP(L14,Ширина,3),"")</f>
        <v>16.5</v>
      </c>
      <c r="O14" s="7">
        <f ca="1">IFERROR(VLOOKUP(L14,Насыпь,3),"")</f>
        <v>1.5</v>
      </c>
      <c r="P14" s="7">
        <f ca="1">IFERROR(VLOOKUP(L14,Насыпь,4),"")</f>
        <v>1</v>
      </c>
    </row>
    <row r="15" spans="1:22" x14ac:dyDescent="0.25">
      <c r="L15" s="7">
        <f ca="1">IF(OR(L14=MAX(Ширина_Начало,Насыпь_Начало),L14=""),"",MIN(IFERROR(INDEX(Ширина_Начало,MATCH(L14,Ширина_Начало)+1),MAX(Насыпь_Начало)),IFERROR(INDEX(Насыпь_Начало,MATCH(L14,Насыпь_Начало)+1),MAX(Ширина_Начало))))</f>
        <v>59.783999999999999</v>
      </c>
      <c r="M15" s="7">
        <f ca="1">IFERROR(MIN(VLOOKUP(L15,Ширина,2),VLOOKUP(L15,Насыпь,2)),"")</f>
        <v>59.973999999999997</v>
      </c>
      <c r="N15" s="7">
        <f ca="1">IFERROR(VLOOKUP(L15,Ширина,3),"")</f>
        <v>15.5</v>
      </c>
      <c r="O15" s="7">
        <f ca="1">IFERROR(VLOOKUP(L15,Насыпь,3),"")</f>
        <v>1.5</v>
      </c>
      <c r="P15" s="7">
        <f ca="1">IFERROR(VLOOKUP(L15,Насыпь,4),"")</f>
        <v>1</v>
      </c>
    </row>
    <row r="16" spans="1:22" x14ac:dyDescent="0.25">
      <c r="L16" s="7" t="str">
        <f ca="1">IF(OR(L15=MAX(Ширина_Начало,Насыпь_Начало),L15=""),"",MIN(IFERROR(INDEX(Ширина_Начало,MATCH(L15,Ширина_Начало)+1),MAX(Насыпь_Начало)),IFERROR(INDEX(Насыпь_Начало,MATCH(L15,Насыпь_Начало)+1),MAX(Ширина_Начало))))</f>
        <v/>
      </c>
      <c r="M16" s="7" t="str">
        <f ca="1">IFERROR(MIN(VLOOKUP(L16,Ширина,2),VLOOKUP(L16,Насыпь,2)),"")</f>
        <v/>
      </c>
      <c r="N16" s="7" t="str">
        <f ca="1">IFERROR(VLOOKUP(L16,Ширина,3),"")</f>
        <v/>
      </c>
      <c r="O16" s="7" t="str">
        <f ca="1">IFERROR(VLOOKUP(L16,Насыпь,3),"")</f>
        <v/>
      </c>
      <c r="P16" s="7" t="str">
        <f ca="1">IFERROR(VLOOKUP(L16,Насыпь,4),"")</f>
        <v/>
      </c>
    </row>
    <row r="17" spans="12:16" x14ac:dyDescent="0.25">
      <c r="L17" s="7" t="str">
        <f ca="1">IF(OR(L16=MAX(Ширина_Начало,Насыпь_Начало),L16=""),"",MIN(IFERROR(INDEX(Ширина_Начало,MATCH(L16,Ширина_Начало)+1),MAX(Насыпь_Начало)),IFERROR(INDEX(Насыпь_Начало,MATCH(L16,Насыпь_Начало)+1),MAX(Ширина_Начало))))</f>
        <v/>
      </c>
      <c r="M17" s="7" t="str">
        <f ca="1">IFERROR(MIN(VLOOKUP(L17,Ширина,2),VLOOKUP(L17,Насыпь,2)),"")</f>
        <v/>
      </c>
      <c r="N17" s="7" t="str">
        <f ca="1">IFERROR(VLOOKUP(L17,Ширина,3),"")</f>
        <v/>
      </c>
      <c r="O17" s="7" t="str">
        <f ca="1">IFERROR(VLOOKUP(L17,Насыпь,3),"")</f>
        <v/>
      </c>
      <c r="P17" s="7" t="str">
        <f ca="1">IFERROR(VLOOKUP(L17,Насыпь,4),"")</f>
        <v/>
      </c>
    </row>
    <row r="18" spans="12:16" x14ac:dyDescent="0.25">
      <c r="L18" s="7" t="str">
        <f ca="1">IF(OR(L17=MAX(Ширина_Начало,Насыпь_Начало),L17=""),"",MIN(IFERROR(INDEX(Ширина_Начало,MATCH(L17,Ширина_Начало)+1),MAX(Насыпь_Начало)),IFERROR(INDEX(Насыпь_Начало,MATCH(L17,Насыпь_Начало)+1),MAX(Ширина_Начало))))</f>
        <v/>
      </c>
      <c r="M18" s="7" t="str">
        <f ca="1">IFERROR(MIN(VLOOKUP(L18,Ширина,2),VLOOKUP(L18,Насыпь,2)),"")</f>
        <v/>
      </c>
      <c r="N18" s="7" t="str">
        <f ca="1">IFERROR(VLOOKUP(L18,Ширина,3),"")</f>
        <v/>
      </c>
      <c r="O18" s="7" t="str">
        <f ca="1">IFERROR(VLOOKUP(L18,Насыпь,3),"")</f>
        <v/>
      </c>
      <c r="P18" s="7" t="str">
        <f ca="1">IFERROR(VLOOKUP(L18,Насыпь,4),"")</f>
        <v/>
      </c>
    </row>
    <row r="19" spans="12:16" x14ac:dyDescent="0.25">
      <c r="L19" s="7" t="str">
        <f ca="1">IF(OR(L18=MAX(Ширина_Начало,Насыпь_Начало),L18=""),"",MIN(IFERROR(INDEX(Ширина_Начало,MATCH(L18,Ширина_Начало)+1),MAX(Насыпь_Начало)),IFERROR(INDEX(Насыпь_Начало,MATCH(L18,Насыпь_Начало)+1),MAX(Ширина_Начало))))</f>
        <v/>
      </c>
      <c r="M19" s="7" t="str">
        <f ca="1">IFERROR(MIN(VLOOKUP(L19,Ширина,2),VLOOKUP(L19,Насыпь,2)),"")</f>
        <v/>
      </c>
      <c r="N19" s="7" t="str">
        <f ca="1">IFERROR(VLOOKUP(L19,Ширина,3),"")</f>
        <v/>
      </c>
      <c r="O19" s="7" t="str">
        <f ca="1">IFERROR(VLOOKUP(L19,Насыпь,3),"")</f>
        <v/>
      </c>
      <c r="P19" s="7" t="str">
        <f ca="1">IFERROR(VLOOKUP(L19,Насыпь,4),"")</f>
        <v/>
      </c>
    </row>
    <row r="20" spans="12:16" x14ac:dyDescent="0.25">
      <c r="L20" s="7" t="str">
        <f ca="1">IF(OR(L19=MAX(Ширина_Начало,Насыпь_Начало),L19=""),"",MIN(IFERROR(INDEX(Ширина_Начало,MATCH(L19,Ширина_Начало)+1),MAX(Насыпь_Начало)),IFERROR(INDEX(Насыпь_Начало,MATCH(L19,Насыпь_Начало)+1),MAX(Ширина_Начало))))</f>
        <v/>
      </c>
      <c r="M20" s="7" t="str">
        <f ca="1">IFERROR(MIN(VLOOKUP(L20,Ширина,2),VLOOKUP(L20,Насыпь,2)),"")</f>
        <v/>
      </c>
      <c r="N20" s="7" t="str">
        <f ca="1">IFERROR(VLOOKUP(L20,Ширина,3),"")</f>
        <v/>
      </c>
      <c r="O20" s="7" t="str">
        <f ca="1">IFERROR(VLOOKUP(L20,Насыпь,3),"")</f>
        <v/>
      </c>
      <c r="P20" s="7" t="str">
        <f ca="1">IFERROR(VLOOKUP(L20,Насыпь,4),"")</f>
        <v/>
      </c>
    </row>
    <row r="21" spans="12:16" x14ac:dyDescent="0.25">
      <c r="L21" s="7" t="str">
        <f ca="1">IF(OR(L20=MAX(Ширина_Начало,Насыпь_Начало),L20=""),"",MIN(IFERROR(INDEX(Ширина_Начало,MATCH(L20,Ширина_Начало)+1),MAX(Насыпь_Начало)),IFERROR(INDEX(Насыпь_Начало,MATCH(L20,Насыпь_Начало)+1),MAX(Ширина_Начало))))</f>
        <v/>
      </c>
      <c r="M21" s="7" t="str">
        <f ca="1">IFERROR(MIN(VLOOKUP(L21,Ширина,2),VLOOKUP(L21,Насыпь,2)),"")</f>
        <v/>
      </c>
      <c r="N21" s="7" t="str">
        <f ca="1">IFERROR(VLOOKUP(L21,Ширина,3),"")</f>
        <v/>
      </c>
      <c r="O21" s="7" t="str">
        <f ca="1">IFERROR(VLOOKUP(L21,Насыпь,3),"")</f>
        <v/>
      </c>
      <c r="P21" s="7" t="str">
        <f ca="1">IFERROR(VLOOKUP(L21,Насыпь,4),"")</f>
        <v/>
      </c>
    </row>
    <row r="22" spans="12:16" x14ac:dyDescent="0.25">
      <c r="L22" s="7" t="str">
        <f ca="1">IF(OR(L21=MAX(Ширина_Начало,Насыпь_Начало),L21=""),"",MIN(IFERROR(INDEX(Ширина_Начало,MATCH(L21,Ширина_Начало)+1),MAX(Насыпь_Начало)),IFERROR(INDEX(Насыпь_Начало,MATCH(L21,Насыпь_Начало)+1),MAX(Ширина_Начало))))</f>
        <v/>
      </c>
      <c r="M22" s="7" t="str">
        <f ca="1">IFERROR(MIN(VLOOKUP(L22,Ширина,2),VLOOKUP(L22,Насыпь,2)),"")</f>
        <v/>
      </c>
      <c r="N22" s="7" t="str">
        <f ca="1">IFERROR(VLOOKUP(L22,Ширина,3),"")</f>
        <v/>
      </c>
      <c r="O22" s="7" t="str">
        <f ca="1">IFERROR(VLOOKUP(L22,Насыпь,3),"")</f>
        <v/>
      </c>
      <c r="P22" s="7" t="str">
        <f ca="1">IFERROR(VLOOKUP(L22,Насыпь,4),"")</f>
        <v/>
      </c>
    </row>
    <row r="23" spans="12:16" x14ac:dyDescent="0.25">
      <c r="L23" s="7" t="str">
        <f ca="1">IF(OR(L22=MAX(Ширина_Начало,Насыпь_Начало),L22=""),"",MIN(IFERROR(INDEX(Ширина_Начало,MATCH(L22,Ширина_Начало)+1),MAX(Насыпь_Начало)),IFERROR(INDEX(Насыпь_Начало,MATCH(L22,Насыпь_Начало)+1),MAX(Ширина_Начало))))</f>
        <v/>
      </c>
      <c r="M23" s="7" t="str">
        <f ca="1">IFERROR(MIN(VLOOKUP(L23,Ширина,2),VLOOKUP(L23,Насыпь,2)),"")</f>
        <v/>
      </c>
      <c r="N23" s="7" t="str">
        <f ca="1">IFERROR(VLOOKUP(L23,Ширина,3),"")</f>
        <v/>
      </c>
      <c r="O23" s="7" t="str">
        <f ca="1">IFERROR(VLOOKUP(L23,Насыпь,3),"")</f>
        <v/>
      </c>
      <c r="P23" s="7" t="str">
        <f ca="1">IFERROR(VLOOKUP(L23,Насыпь,4),"")</f>
        <v/>
      </c>
    </row>
    <row r="24" spans="12:16" x14ac:dyDescent="0.25">
      <c r="L24" s="7" t="str">
        <f ca="1">IF(OR(L23=MAX(Ширина_Начало,Насыпь_Начало),L23=""),"",MIN(IFERROR(INDEX(Ширина_Начало,MATCH(L23,Ширина_Начало)+1),MAX(Насыпь_Начало)),IFERROR(INDEX(Насыпь_Начало,MATCH(L23,Насыпь_Начало)+1),MAX(Ширина_Начало))))</f>
        <v/>
      </c>
      <c r="M24" s="7" t="str">
        <f ca="1">IFERROR(MIN(VLOOKUP(L24,Ширина,2),VLOOKUP(L24,Насыпь,2)),"")</f>
        <v/>
      </c>
      <c r="N24" s="7" t="str">
        <f ca="1">IFERROR(VLOOKUP(L24,Ширина,3),"")</f>
        <v/>
      </c>
      <c r="O24" s="7" t="str">
        <f ca="1">IFERROR(VLOOKUP(L24,Насыпь,3),"")</f>
        <v/>
      </c>
      <c r="P24" s="7" t="str">
        <f ca="1">IFERROR(VLOOKUP(L24,Насыпь,4),"")</f>
        <v/>
      </c>
    </row>
    <row r="25" spans="12:16" x14ac:dyDescent="0.25">
      <c r="L25" s="7" t="str">
        <f ca="1">IF(OR(L24=MAX(Ширина_Начало,Насыпь_Начало),L24=""),"",MIN(IFERROR(INDEX(Ширина_Начало,MATCH(L24,Ширина_Начало)+1),MAX(Насыпь_Начало)),IFERROR(INDEX(Насыпь_Начало,MATCH(L24,Насыпь_Начало)+1),MAX(Ширина_Начало))))</f>
        <v/>
      </c>
      <c r="M25" s="7" t="str">
        <f ca="1">IFERROR(MIN(VLOOKUP(L25,Ширина,2),VLOOKUP(L25,Насыпь,2)),"")</f>
        <v/>
      </c>
      <c r="N25" s="7" t="str">
        <f ca="1">IFERROR(VLOOKUP(L25,Ширина,3),"")</f>
        <v/>
      </c>
      <c r="O25" s="7" t="str">
        <f ca="1">IFERROR(VLOOKUP(L25,Насыпь,3),"")</f>
        <v/>
      </c>
      <c r="P25" s="7" t="str">
        <f ca="1">IFERROR(VLOOKUP(L25,Насыпь,4),"")</f>
        <v/>
      </c>
    </row>
    <row r="26" spans="12:16" x14ac:dyDescent="0.25">
      <c r="L26" s="7" t="str">
        <f ca="1">IF(OR(L25=MAX(Ширина_Начало,Насыпь_Начало),L25=""),"",MIN(IFERROR(INDEX(Ширина_Начало,MATCH(L25,Ширина_Начало)+1),MAX(Насыпь_Начало)),IFERROR(INDEX(Насыпь_Начало,MATCH(L25,Насыпь_Начало)+1),MAX(Ширина_Начало))))</f>
        <v/>
      </c>
      <c r="M26" s="7" t="str">
        <f ca="1">IFERROR(MIN(VLOOKUP(L26,Ширина,2),VLOOKUP(L26,Насыпь,2)),"")</f>
        <v/>
      </c>
      <c r="N26" s="7" t="str">
        <f ca="1">IFERROR(VLOOKUP(L26,Ширина,3),"")</f>
        <v/>
      </c>
      <c r="O26" s="7" t="str">
        <f ca="1">IFERROR(VLOOKUP(L26,Насыпь,3),"")</f>
        <v/>
      </c>
      <c r="P26" s="7" t="str">
        <f ca="1">IFERROR(VLOOKUP(L26,Насыпь,4),"")</f>
        <v/>
      </c>
    </row>
    <row r="27" spans="12:16" x14ac:dyDescent="0.25">
      <c r="L27" s="7" t="str">
        <f ca="1">IF(OR(L26=MAX(Ширина_Начало,Насыпь_Начало),L26=""),"",MIN(IFERROR(INDEX(Ширина_Начало,MATCH(L26,Ширина_Начало)+1),MAX(Насыпь_Начало)),IFERROR(INDEX(Насыпь_Начало,MATCH(L26,Насыпь_Начало)+1),MAX(Ширина_Начало))))</f>
        <v/>
      </c>
      <c r="M27" s="7" t="str">
        <f ca="1">IFERROR(MIN(VLOOKUP(L27,Ширина,2),VLOOKUP(L27,Насыпь,2)),"")</f>
        <v/>
      </c>
      <c r="N27" s="7" t="str">
        <f ca="1">IFERROR(VLOOKUP(L27,Ширина,3),"")</f>
        <v/>
      </c>
      <c r="O27" s="7" t="str">
        <f ca="1">IFERROR(VLOOKUP(L27,Насыпь,3),"")</f>
        <v/>
      </c>
      <c r="P27" s="7" t="str">
        <f ca="1">IFERROR(VLOOKUP(L27,Насыпь,4),"")</f>
        <v/>
      </c>
    </row>
    <row r="28" spans="12:16" x14ac:dyDescent="0.25">
      <c r="L28" s="7" t="str">
        <f ca="1">IF(OR(L27=MAX(Ширина_Начало,Насыпь_Начало),L27=""),"",MIN(IFERROR(INDEX(Ширина_Начало,MATCH(L27,Ширина_Начало)+1),MAX(Насыпь_Начало)),IFERROR(INDEX(Насыпь_Начало,MATCH(L27,Насыпь_Начало)+1),MAX(Ширина_Начало))))</f>
        <v/>
      </c>
      <c r="M28" s="7" t="str">
        <f ca="1">IFERROR(MIN(VLOOKUP(L28,Ширина,2),VLOOKUP(L28,Насыпь,2)),"")</f>
        <v/>
      </c>
      <c r="N28" s="7" t="str">
        <f ca="1">IFERROR(VLOOKUP(L28,Ширина,3),"")</f>
        <v/>
      </c>
      <c r="O28" s="7" t="str">
        <f ca="1">IFERROR(VLOOKUP(L28,Насыпь,3),"")</f>
        <v/>
      </c>
      <c r="P28" s="7" t="str">
        <f ca="1">IFERROR(VLOOKUP(L28,Насыпь,4),"")</f>
        <v/>
      </c>
    </row>
    <row r="29" spans="12:16" x14ac:dyDescent="0.25">
      <c r="L29" s="7" t="str">
        <f ca="1">IF(OR(L28=MAX(Ширина_Начало,Насыпь_Начало),L28=""),"",MIN(IFERROR(INDEX(Ширина_Начало,MATCH(L28,Ширина_Начало)+1),MAX(Насыпь_Начало)),IFERROR(INDEX(Насыпь_Начало,MATCH(L28,Насыпь_Начало)+1),MAX(Ширина_Начало))))</f>
        <v/>
      </c>
      <c r="M29" s="7" t="str">
        <f ca="1">IFERROR(MIN(VLOOKUP(L29,Ширина,2),VLOOKUP(L29,Насыпь,2)),"")</f>
        <v/>
      </c>
      <c r="N29" s="7" t="str">
        <f ca="1">IFERROR(VLOOKUP(L29,Ширина,3),"")</f>
        <v/>
      </c>
      <c r="O29" s="7" t="str">
        <f ca="1">IFERROR(VLOOKUP(L29,Насыпь,3),"")</f>
        <v/>
      </c>
      <c r="P29" s="7" t="str">
        <f ca="1">IFERROR(VLOOKUP(L29,Насыпь,4),"")</f>
        <v/>
      </c>
    </row>
    <row r="30" spans="12:16" x14ac:dyDescent="0.25">
      <c r="L30" s="7" t="str">
        <f ca="1">IF(OR(L29=MAX(Ширина_Начало,Насыпь_Начало),L29=""),"",MIN(IFERROR(INDEX(Ширина_Начало,MATCH(L29,Ширина_Начало)+1),MAX(Насыпь_Начало)),IFERROR(INDEX(Насыпь_Начало,MATCH(L29,Насыпь_Начало)+1),MAX(Ширина_Начало))))</f>
        <v/>
      </c>
      <c r="M30" s="7" t="str">
        <f ca="1">IFERROR(MIN(VLOOKUP(L30,Ширина,2),VLOOKUP(L30,Насыпь,2)),"")</f>
        <v/>
      </c>
      <c r="N30" s="7" t="str">
        <f ca="1">IFERROR(VLOOKUP(L30,Ширина,3),"")</f>
        <v/>
      </c>
      <c r="O30" s="7" t="str">
        <f ca="1">IFERROR(VLOOKUP(L30,Насыпь,3),"")</f>
        <v/>
      </c>
      <c r="P30" s="7" t="str">
        <f ca="1">IFERROR(VLOOKUP(L30,Насыпь,4),"")</f>
        <v/>
      </c>
    </row>
    <row r="31" spans="12:16" x14ac:dyDescent="0.25">
      <c r="L31" s="7" t="str">
        <f ca="1">IF(OR(L30=MAX(Ширина_Начало,Насыпь_Начало),L30=""),"",MIN(IFERROR(INDEX(Ширина_Начало,MATCH(L30,Ширина_Начало)+1),MAX(Насыпь_Начало)),IFERROR(INDEX(Насыпь_Начало,MATCH(L30,Насыпь_Начало)+1),MAX(Ширина_Начало))))</f>
        <v/>
      </c>
      <c r="M31" s="7" t="str">
        <f ca="1">IFERROR(MIN(VLOOKUP(L31,Ширина,2),VLOOKUP(L31,Насыпь,2)),"")</f>
        <v/>
      </c>
      <c r="N31" s="7" t="str">
        <f ca="1">IFERROR(VLOOKUP(L31,Ширина,3),"")</f>
        <v/>
      </c>
      <c r="O31" s="7" t="str">
        <f ca="1">IFERROR(VLOOKUP(L31,Насыпь,3),"")</f>
        <v/>
      </c>
      <c r="P31" s="7" t="str">
        <f ca="1">IFERROR(VLOOKUP(L31,Насыпь,4),"")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A6" sqref="A6"/>
    </sheetView>
  </sheetViews>
  <sheetFormatPr defaultRowHeight="15" x14ac:dyDescent="0.25"/>
  <sheetData>
    <row r="1" spans="1:22" ht="30" x14ac:dyDescent="0.25">
      <c r="A1" s="2" t="s">
        <v>0</v>
      </c>
      <c r="B1" s="2" t="s">
        <v>1</v>
      </c>
      <c r="C1" s="2" t="s">
        <v>2</v>
      </c>
      <c r="F1" s="1"/>
      <c r="G1" s="2" t="s">
        <v>0</v>
      </c>
      <c r="H1" s="2" t="s">
        <v>1</v>
      </c>
      <c r="I1" s="3" t="s">
        <v>3</v>
      </c>
      <c r="J1" s="3" t="s">
        <v>4</v>
      </c>
      <c r="L1" s="2" t="s">
        <v>0</v>
      </c>
      <c r="M1" s="2" t="s">
        <v>1</v>
      </c>
      <c r="N1" s="2" t="s">
        <v>2</v>
      </c>
      <c r="O1" s="3" t="s">
        <v>3</v>
      </c>
      <c r="P1" s="3" t="s">
        <v>4</v>
      </c>
      <c r="R1" t="s">
        <v>5</v>
      </c>
    </row>
    <row r="2" spans="1:22" x14ac:dyDescent="0.25">
      <c r="A2" s="2">
        <v>59.148000000000003</v>
      </c>
      <c r="B2" s="2">
        <v>59.323</v>
      </c>
      <c r="C2" s="2">
        <v>15.5</v>
      </c>
      <c r="G2" s="5">
        <v>59.148000000000003</v>
      </c>
      <c r="H2" s="6">
        <v>59.536999999999999</v>
      </c>
      <c r="I2" s="4">
        <v>2</v>
      </c>
      <c r="J2" s="4">
        <v>1.5</v>
      </c>
      <c r="L2" s="8">
        <f>MIN(A2,G2)</f>
        <v>59.148000000000003</v>
      </c>
      <c r="M2" s="7">
        <f ca="1">IFERROR(MIN(VLOOKUP(L2,Ширина,2),VLOOKUP(L2,Насыпь,2)),"")</f>
        <v>59.323</v>
      </c>
      <c r="N2" s="7">
        <f ca="1">IFERROR(VLOOKUP(L2,Ширина,3),"")</f>
        <v>15.5</v>
      </c>
      <c r="O2" s="7">
        <f ca="1">IFERROR(VLOOKUP(L2,Насыпь,3),"")</f>
        <v>2</v>
      </c>
      <c r="P2" s="7">
        <f ca="1">IFERROR(VLOOKUP(L2,Насыпь,4),"")</f>
        <v>1.5</v>
      </c>
    </row>
    <row r="3" spans="1:22" ht="15.75" customHeight="1" x14ac:dyDescent="0.25">
      <c r="A3" s="2">
        <v>59.323</v>
      </c>
      <c r="B3" s="2">
        <v>59.338000000000001</v>
      </c>
      <c r="C3" s="2">
        <v>19</v>
      </c>
      <c r="G3" s="5">
        <v>59.536999999999999</v>
      </c>
      <c r="H3" s="6">
        <v>59.636000000000003</v>
      </c>
      <c r="I3" s="4">
        <v>1</v>
      </c>
      <c r="J3" s="4">
        <v>1</v>
      </c>
      <c r="L3" s="7">
        <f ca="1">IF(OR(L2=MAX(Ширина_Начало,Насыпь_Начало),L2=""),"",M2)</f>
        <v>59.323</v>
      </c>
      <c r="M3" s="7">
        <f ca="1">IFERROR(MIN(VLOOKUP(L3,Ширина,2),VLOOKUP(L3,Насыпь,2)),"")</f>
        <v>59.338000000000001</v>
      </c>
      <c r="N3" s="7">
        <f ca="1">IFERROR(VLOOKUP(L3,Ширина,3),"")</f>
        <v>19</v>
      </c>
      <c r="O3" s="7">
        <f ca="1">IFERROR(VLOOKUP(L3,Насыпь,3),"")</f>
        <v>2</v>
      </c>
      <c r="P3" s="7">
        <f ca="1">IFERROR(VLOOKUP(L3,Насыпь,4),"")</f>
        <v>1.5</v>
      </c>
      <c r="R3" s="2" t="s">
        <v>0</v>
      </c>
      <c r="S3" s="2" t="s">
        <v>1</v>
      </c>
      <c r="T3" s="2" t="s">
        <v>2</v>
      </c>
      <c r="U3" s="3" t="s">
        <v>3</v>
      </c>
      <c r="V3" s="3" t="s">
        <v>4</v>
      </c>
    </row>
    <row r="4" spans="1:22" x14ac:dyDescent="0.25">
      <c r="A4" s="2">
        <v>59.338000000000001</v>
      </c>
      <c r="B4" s="2">
        <v>59.350999999999999</v>
      </c>
      <c r="C4" s="2">
        <v>26.5</v>
      </c>
      <c r="G4" s="5">
        <v>59.636000000000003</v>
      </c>
      <c r="H4" s="6">
        <v>59.734000000000002</v>
      </c>
      <c r="I4" s="4">
        <v>1</v>
      </c>
      <c r="J4" s="4">
        <v>1</v>
      </c>
      <c r="L4" s="7">
        <f ca="1">IF(OR(L3=MAX(Ширина_Начало,Насыпь_Начало),L3=""),"",M3)</f>
        <v>59.338000000000001</v>
      </c>
      <c r="M4" s="7">
        <f ca="1">IFERROR(MIN(VLOOKUP(L4,Ширина,2),VLOOKUP(L4,Насыпь,2)),"")</f>
        <v>59.350999999999999</v>
      </c>
      <c r="N4" s="7">
        <f ca="1">IFERROR(VLOOKUP(L4,Ширина,3),"")</f>
        <v>26.5</v>
      </c>
      <c r="O4" s="7">
        <f ca="1">IFERROR(VLOOKUP(L4,Насыпь,3),"")</f>
        <v>2</v>
      </c>
      <c r="P4" s="7">
        <f ca="1">IFERROR(VLOOKUP(L4,Насыпь,4),"")</f>
        <v>1.5</v>
      </c>
      <c r="R4" s="2">
        <v>59.148000000000003</v>
      </c>
      <c r="S4" s="2">
        <v>59.323</v>
      </c>
      <c r="T4" s="2">
        <v>15.5</v>
      </c>
      <c r="U4" s="2">
        <v>2</v>
      </c>
      <c r="V4" s="2">
        <v>1.5</v>
      </c>
    </row>
    <row r="5" spans="1:22" x14ac:dyDescent="0.25">
      <c r="A5" s="2">
        <v>59.350999999999999</v>
      </c>
      <c r="B5" s="2">
        <v>59.366</v>
      </c>
      <c r="C5" s="2">
        <v>19.5</v>
      </c>
      <c r="G5" s="5">
        <v>59.734000000000002</v>
      </c>
      <c r="H5" s="6">
        <v>59.973999999999997</v>
      </c>
      <c r="I5" s="4">
        <v>1.5</v>
      </c>
      <c r="J5" s="4">
        <v>1</v>
      </c>
      <c r="L5" s="7">
        <f ca="1">IF(OR(L4=MAX(Ширина_Начало,Насыпь_Начало),L4=""),"",M4)</f>
        <v>59.350999999999999</v>
      </c>
      <c r="M5" s="7">
        <f ca="1">IFERROR(MIN(VLOOKUP(L5,Ширина,2),VLOOKUP(L5,Насыпь,2)),"")</f>
        <v>59.366</v>
      </c>
      <c r="N5" s="7">
        <f ca="1">IFERROR(VLOOKUP(L5,Ширина,3),"")</f>
        <v>19.5</v>
      </c>
      <c r="O5" s="7">
        <f ca="1">IFERROR(VLOOKUP(L5,Насыпь,3),"")</f>
        <v>2</v>
      </c>
      <c r="P5" s="7">
        <f ca="1">IFERROR(VLOOKUP(L5,Насыпь,4),"")</f>
        <v>1.5</v>
      </c>
      <c r="R5" s="2">
        <v>59.323</v>
      </c>
      <c r="S5" s="2">
        <v>59.338000000000001</v>
      </c>
      <c r="T5" s="2">
        <v>19</v>
      </c>
      <c r="U5" s="2">
        <v>2</v>
      </c>
      <c r="V5" s="2">
        <v>1.5</v>
      </c>
    </row>
    <row r="6" spans="1:22" x14ac:dyDescent="0.25">
      <c r="A6" s="2">
        <v>59.366</v>
      </c>
      <c r="B6" s="2">
        <v>59.375999999999998</v>
      </c>
      <c r="C6" s="2">
        <v>16</v>
      </c>
      <c r="L6" s="7">
        <f ca="1">IF(OR(L5=MAX(Ширина_Начало,Насыпь_Начало),L5=""),"",M5)</f>
        <v>59.366</v>
      </c>
      <c r="M6" s="7">
        <f ca="1">IFERROR(MIN(VLOOKUP(L6,Ширина,2),VLOOKUP(L6,Насыпь,2)),"")</f>
        <v>59.375999999999998</v>
      </c>
      <c r="N6" s="7">
        <f ca="1">IFERROR(VLOOKUP(L6,Ширина,3),"")</f>
        <v>16</v>
      </c>
      <c r="O6" s="7">
        <f ca="1">IFERROR(VLOOKUP(L6,Насыпь,3),"")</f>
        <v>2</v>
      </c>
      <c r="P6" s="7">
        <f ca="1">IFERROR(VLOOKUP(L6,Насыпь,4),"")</f>
        <v>1.5</v>
      </c>
      <c r="R6" s="2">
        <v>59.338000000000001</v>
      </c>
      <c r="S6" s="2">
        <v>59.350999999999999</v>
      </c>
      <c r="T6" s="2">
        <v>26.5</v>
      </c>
      <c r="U6" s="2">
        <v>2</v>
      </c>
      <c r="V6" s="2">
        <v>1.5</v>
      </c>
    </row>
    <row r="7" spans="1:22" x14ac:dyDescent="0.25">
      <c r="A7" s="2">
        <v>59.375999999999998</v>
      </c>
      <c r="B7" s="2">
        <v>59.636000000000003</v>
      </c>
      <c r="C7" s="2">
        <v>19.5</v>
      </c>
      <c r="L7" s="7">
        <f ca="1">IF(OR(L6=MAX(Ширина_Начало,Насыпь_Начало),L6=""),"",M6)</f>
        <v>59.375999999999998</v>
      </c>
      <c r="M7" s="7">
        <f ca="1">IFERROR(MIN(VLOOKUP(L7,Ширина,2),VLOOKUP(L7,Насыпь,2)),"")</f>
        <v>59.536999999999999</v>
      </c>
      <c r="N7" s="7">
        <f ca="1">IFERROR(VLOOKUP(L7,Ширина,3),"")</f>
        <v>19.5</v>
      </c>
      <c r="O7" s="7">
        <f ca="1">IFERROR(VLOOKUP(L7,Насыпь,3),"")</f>
        <v>2</v>
      </c>
      <c r="P7" s="7">
        <f ca="1">IFERROR(VLOOKUP(L7,Насыпь,4),"")</f>
        <v>1.5</v>
      </c>
      <c r="R7" s="2">
        <v>59.350999999999999</v>
      </c>
      <c r="S7" s="2">
        <v>59.366</v>
      </c>
      <c r="T7" s="2">
        <v>19.5</v>
      </c>
      <c r="U7" s="2">
        <v>2</v>
      </c>
      <c r="V7" s="2">
        <v>1.5</v>
      </c>
    </row>
    <row r="8" spans="1:22" x14ac:dyDescent="0.25">
      <c r="A8" s="2">
        <v>59.636000000000003</v>
      </c>
      <c r="B8" s="2">
        <v>59.734000000000002</v>
      </c>
      <c r="C8" s="2">
        <v>19.5</v>
      </c>
      <c r="L8" s="7">
        <f ca="1">IF(OR(L7=MAX(Ширина_Начало,Насыпь_Начало),L7=""),"",M7)</f>
        <v>59.536999999999999</v>
      </c>
      <c r="M8" s="7">
        <f ca="1">IFERROR(MIN(VLOOKUP(L8,Ширина,2),VLOOKUP(L8,Насыпь,2)),"")</f>
        <v>59.636000000000003</v>
      </c>
      <c r="N8" s="7">
        <f ca="1">IFERROR(VLOOKUP(L8,Ширина,3),"")</f>
        <v>19.5</v>
      </c>
      <c r="O8" s="7">
        <f ca="1">IFERROR(VLOOKUP(L8,Насыпь,3),"")</f>
        <v>1</v>
      </c>
      <c r="P8" s="7">
        <f ca="1">IFERROR(VLOOKUP(L8,Насыпь,4),"")</f>
        <v>1</v>
      </c>
      <c r="R8" s="2">
        <v>59.366</v>
      </c>
      <c r="S8" s="2">
        <v>59.375999999999998</v>
      </c>
      <c r="T8" s="2">
        <v>16</v>
      </c>
      <c r="U8" s="2">
        <v>2</v>
      </c>
      <c r="V8" s="2">
        <v>1.5</v>
      </c>
    </row>
    <row r="9" spans="1:22" x14ac:dyDescent="0.25">
      <c r="A9" s="2">
        <v>59.734000000000002</v>
      </c>
      <c r="B9" s="2">
        <v>59.765000000000001</v>
      </c>
      <c r="C9" s="2">
        <v>16</v>
      </c>
      <c r="L9" s="7">
        <f ca="1">IF(OR(L8=MAX(Ширина_Начало,Насыпь_Начало),L8=""),"",M8)</f>
        <v>59.636000000000003</v>
      </c>
      <c r="M9" s="7">
        <f ca="1">IFERROR(MIN(VLOOKUP(L9,Ширина,2),VLOOKUP(L9,Насыпь,2)),"")</f>
        <v>59.734000000000002</v>
      </c>
      <c r="N9" s="7">
        <f ca="1">IFERROR(VLOOKUP(L9,Ширина,3),"")</f>
        <v>19.5</v>
      </c>
      <c r="O9" s="7">
        <f ca="1">IFERROR(VLOOKUP(L9,Насыпь,3),"")</f>
        <v>1</v>
      </c>
      <c r="P9" s="7">
        <f ca="1">IFERROR(VLOOKUP(L9,Насыпь,4),"")</f>
        <v>1</v>
      </c>
      <c r="R9" s="2">
        <v>59.375999999999998</v>
      </c>
      <c r="S9" s="2">
        <v>59.536999999999999</v>
      </c>
      <c r="T9" s="4">
        <v>19.5</v>
      </c>
      <c r="U9" s="2">
        <v>2</v>
      </c>
      <c r="V9" s="2">
        <v>1.5</v>
      </c>
    </row>
    <row r="10" spans="1:22" x14ac:dyDescent="0.25">
      <c r="A10" s="2">
        <v>59.765000000000001</v>
      </c>
      <c r="B10" s="2">
        <v>59.768999999999998</v>
      </c>
      <c r="C10" s="2">
        <v>17</v>
      </c>
      <c r="L10" s="7">
        <f ca="1">IF(OR(L9=MAX(Ширина_Начало,Насыпь_Начало),L9=""),"",M9)</f>
        <v>59.734000000000002</v>
      </c>
      <c r="M10" s="7">
        <f ca="1">IFERROR(MIN(VLOOKUP(L10,Ширина,2),VLOOKUP(L10,Насыпь,2)),"")</f>
        <v>59.765000000000001</v>
      </c>
      <c r="N10" s="7">
        <f ca="1">IFERROR(VLOOKUP(L10,Ширина,3),"")</f>
        <v>16</v>
      </c>
      <c r="O10" s="7">
        <f ca="1">IFERROR(VLOOKUP(L10,Насыпь,3),"")</f>
        <v>1.5</v>
      </c>
      <c r="P10" s="7">
        <f ca="1">IFERROR(VLOOKUP(L10,Насыпь,4),"")</f>
        <v>1</v>
      </c>
      <c r="R10" s="4">
        <v>59.536999999999999</v>
      </c>
      <c r="S10" s="4">
        <v>59.636000000000003</v>
      </c>
      <c r="T10" s="4">
        <v>19.5</v>
      </c>
      <c r="U10" s="2">
        <v>1</v>
      </c>
      <c r="V10" s="2">
        <v>1</v>
      </c>
    </row>
    <row r="11" spans="1:22" x14ac:dyDescent="0.25">
      <c r="A11" s="2">
        <v>59.768999999999998</v>
      </c>
      <c r="B11" s="2">
        <v>59.773000000000003</v>
      </c>
      <c r="C11" s="2">
        <v>16.5</v>
      </c>
      <c r="L11" s="7">
        <f ca="1">IF(OR(L10=MAX(Ширина_Начало,Насыпь_Начало),L10=""),"",M10)</f>
        <v>59.765000000000001</v>
      </c>
      <c r="M11" s="7">
        <f ca="1">IFERROR(MIN(VLOOKUP(L11,Ширина,2),VLOOKUP(L11,Насыпь,2)),"")</f>
        <v>59.768999999999998</v>
      </c>
      <c r="N11" s="7">
        <f ca="1">IFERROR(VLOOKUP(L11,Ширина,3),"")</f>
        <v>17</v>
      </c>
      <c r="O11" s="7">
        <f ca="1">IFERROR(VLOOKUP(L11,Насыпь,3),"")</f>
        <v>1.5</v>
      </c>
      <c r="P11" s="7">
        <f ca="1">IFERROR(VLOOKUP(L11,Насыпь,4),"")</f>
        <v>1</v>
      </c>
      <c r="R11" s="4">
        <v>59.636000000000003</v>
      </c>
      <c r="S11" s="4">
        <v>59.734000000000002</v>
      </c>
      <c r="T11" s="4">
        <v>19.5</v>
      </c>
      <c r="U11" s="4">
        <v>1</v>
      </c>
      <c r="V11" s="4">
        <v>1</v>
      </c>
    </row>
    <row r="12" spans="1:22" x14ac:dyDescent="0.25">
      <c r="A12" s="2">
        <v>59.773000000000003</v>
      </c>
      <c r="B12" s="2">
        <v>59.781999999999996</v>
      </c>
      <c r="C12" s="2">
        <v>21</v>
      </c>
      <c r="L12" s="7">
        <f ca="1">IF(OR(L11=MAX(Ширина_Начало,Насыпь_Начало),L11=""),"",M11)</f>
        <v>59.768999999999998</v>
      </c>
      <c r="M12" s="7">
        <f ca="1">IFERROR(MIN(VLOOKUP(L12,Ширина,2),VLOOKUP(L12,Насыпь,2)),"")</f>
        <v>59.773000000000003</v>
      </c>
      <c r="N12" s="7">
        <f ca="1">IFERROR(VLOOKUP(L12,Ширина,3),"")</f>
        <v>16.5</v>
      </c>
      <c r="O12" s="7">
        <f ca="1">IFERROR(VLOOKUP(L12,Насыпь,3),"")</f>
        <v>1.5</v>
      </c>
      <c r="P12" s="7">
        <f ca="1">IFERROR(VLOOKUP(L12,Насыпь,4),"")</f>
        <v>1</v>
      </c>
      <c r="R12" t="s">
        <v>6</v>
      </c>
    </row>
    <row r="13" spans="1:22" x14ac:dyDescent="0.25">
      <c r="A13" s="2">
        <v>59.781999999999996</v>
      </c>
      <c r="B13" s="2">
        <v>59.783999999999999</v>
      </c>
      <c r="C13" s="2">
        <v>16.5</v>
      </c>
      <c r="L13" s="7">
        <f ca="1">IF(OR(L12=MAX(Ширина_Начало,Насыпь_Начало),L12=""),"",M12)</f>
        <v>59.773000000000003</v>
      </c>
      <c r="M13" s="7">
        <f ca="1">IFERROR(MIN(VLOOKUP(L13,Ширина,2),VLOOKUP(L13,Насыпь,2)),"")</f>
        <v>59.781999999999996</v>
      </c>
      <c r="N13" s="7">
        <f ca="1">IFERROR(VLOOKUP(L13,Ширина,3),"")</f>
        <v>21</v>
      </c>
      <c r="O13" s="7">
        <f ca="1">IFERROR(VLOOKUP(L13,Насыпь,3),"")</f>
        <v>1.5</v>
      </c>
      <c r="P13" s="7">
        <f ca="1">IFERROR(VLOOKUP(L13,Насыпь,4),"")</f>
        <v>1</v>
      </c>
    </row>
    <row r="14" spans="1:22" x14ac:dyDescent="0.25">
      <c r="A14" s="2">
        <v>59.783999999999999</v>
      </c>
      <c r="B14" s="2">
        <v>59.973999999999997</v>
      </c>
      <c r="C14" s="2">
        <v>15.5</v>
      </c>
      <c r="L14" s="7">
        <f ca="1">IF(OR(L13=MAX(Ширина_Начало,Насыпь_Начало),L13=""),"",M13)</f>
        <v>59.781999999999996</v>
      </c>
      <c r="M14" s="7">
        <f ca="1">IFERROR(MIN(VLOOKUP(L14,Ширина,2),VLOOKUP(L14,Насыпь,2)),"")</f>
        <v>59.783999999999999</v>
      </c>
      <c r="N14" s="7">
        <f ca="1">IFERROR(VLOOKUP(L14,Ширина,3),"")</f>
        <v>16.5</v>
      </c>
      <c r="O14" s="7">
        <f ca="1">IFERROR(VLOOKUP(L14,Насыпь,3),"")</f>
        <v>1.5</v>
      </c>
      <c r="P14" s="7">
        <f ca="1">IFERROR(VLOOKUP(L14,Насыпь,4),"")</f>
        <v>1</v>
      </c>
    </row>
    <row r="15" spans="1:22" x14ac:dyDescent="0.25">
      <c r="L15" s="7">
        <f ca="1">IF(OR(L14=MAX(Ширина_Начало,Насыпь_Начало),L14=""),"",M14)</f>
        <v>59.783999999999999</v>
      </c>
      <c r="M15" s="7">
        <f ca="1">IFERROR(MIN(VLOOKUP(L15,Ширина,2),VLOOKUP(L15,Насыпь,2)),"")</f>
        <v>59.973999999999997</v>
      </c>
      <c r="N15" s="7">
        <f ca="1">IFERROR(VLOOKUP(L15,Ширина,3),"")</f>
        <v>15.5</v>
      </c>
      <c r="O15" s="7">
        <f ca="1">IFERROR(VLOOKUP(L15,Насыпь,3),"")</f>
        <v>1.5</v>
      </c>
      <c r="P15" s="7">
        <f ca="1">IFERROR(VLOOKUP(L15,Насыпь,4),"")</f>
        <v>1</v>
      </c>
    </row>
    <row r="16" spans="1:22" x14ac:dyDescent="0.25">
      <c r="L16" s="7" t="str">
        <f ca="1">IF(OR(L15=MAX(Ширина_Начало,Насыпь_Начало),L15=""),"",M15)</f>
        <v/>
      </c>
      <c r="M16" s="7" t="str">
        <f ca="1">IFERROR(MIN(VLOOKUP(L16,Ширина,2),VLOOKUP(L16,Насыпь,2)),"")</f>
        <v/>
      </c>
      <c r="N16" s="7" t="str">
        <f ca="1">IFERROR(VLOOKUP(L16,Ширина,3),"")</f>
        <v/>
      </c>
      <c r="O16" s="7" t="str">
        <f ca="1">IFERROR(VLOOKUP(L16,Насыпь,3),"")</f>
        <v/>
      </c>
      <c r="P16" s="7" t="str">
        <f ca="1">IFERROR(VLOOKUP(L16,Насыпь,4),"")</f>
        <v/>
      </c>
    </row>
    <row r="17" spans="12:16" x14ac:dyDescent="0.25">
      <c r="L17" s="7" t="str">
        <f ca="1">IF(OR(L16=MAX(Ширина_Начало,Насыпь_Начало),L16=""),"",M16)</f>
        <v/>
      </c>
      <c r="M17" s="7" t="str">
        <f ca="1">IFERROR(MIN(VLOOKUP(L17,Ширина,2),VLOOKUP(L17,Насыпь,2)),"")</f>
        <v/>
      </c>
      <c r="N17" s="7" t="str">
        <f ca="1">IFERROR(VLOOKUP(L17,Ширина,3),"")</f>
        <v/>
      </c>
      <c r="O17" s="7" t="str">
        <f ca="1">IFERROR(VLOOKUP(L17,Насыпь,3),"")</f>
        <v/>
      </c>
      <c r="P17" s="7" t="str">
        <f ca="1">IFERROR(VLOOKUP(L17,Насыпь,4),"")</f>
        <v/>
      </c>
    </row>
    <row r="18" spans="12:16" x14ac:dyDescent="0.25">
      <c r="L18" s="7" t="str">
        <f ca="1">IF(OR(L17=MAX(Ширина_Начало,Насыпь_Начало),L17=""),"",M17)</f>
        <v/>
      </c>
      <c r="M18" s="7" t="str">
        <f ca="1">IFERROR(MIN(VLOOKUP(L18,Ширина,2),VLOOKUP(L18,Насыпь,2)),"")</f>
        <v/>
      </c>
      <c r="N18" s="7" t="str">
        <f ca="1">IFERROR(VLOOKUP(L18,Ширина,3),"")</f>
        <v/>
      </c>
      <c r="O18" s="7" t="str">
        <f ca="1">IFERROR(VLOOKUP(L18,Насыпь,3),"")</f>
        <v/>
      </c>
      <c r="P18" s="7" t="str">
        <f ca="1">IFERROR(VLOOKUP(L18,Насыпь,4),"")</f>
        <v/>
      </c>
    </row>
    <row r="19" spans="12:16" x14ac:dyDescent="0.25">
      <c r="L19" s="7" t="str">
        <f ca="1">IF(OR(L18=MAX(Ширина_Начало,Насыпь_Начало),L18=""),"",M18)</f>
        <v/>
      </c>
      <c r="M19" s="7" t="str">
        <f ca="1">IFERROR(MIN(VLOOKUP(L19,Ширина,2),VLOOKUP(L19,Насыпь,2)),"")</f>
        <v/>
      </c>
      <c r="N19" s="7" t="str">
        <f ca="1">IFERROR(VLOOKUP(L19,Ширина,3),"")</f>
        <v/>
      </c>
      <c r="O19" s="7" t="str">
        <f ca="1">IFERROR(VLOOKUP(L19,Насыпь,3),"")</f>
        <v/>
      </c>
      <c r="P19" s="7" t="str">
        <f ca="1">IFERROR(VLOOKUP(L19,Насыпь,4),"")</f>
        <v/>
      </c>
    </row>
    <row r="20" spans="12:16" x14ac:dyDescent="0.25">
      <c r="L20" s="7" t="str">
        <f ca="1">IF(OR(L19=MAX(Ширина_Начало,Насыпь_Начало),L19=""),"",M19)</f>
        <v/>
      </c>
      <c r="M20" s="7" t="str">
        <f ca="1">IFERROR(MIN(VLOOKUP(L20,Ширина,2),VLOOKUP(L20,Насыпь,2)),"")</f>
        <v/>
      </c>
      <c r="N20" s="7" t="str">
        <f ca="1">IFERROR(VLOOKUP(L20,Ширина,3),"")</f>
        <v/>
      </c>
      <c r="O20" s="7" t="str">
        <f ca="1">IFERROR(VLOOKUP(L20,Насыпь,3),"")</f>
        <v/>
      </c>
      <c r="P20" s="7" t="str">
        <f ca="1">IFERROR(VLOOKUP(L20,Насыпь,4),"")</f>
        <v/>
      </c>
    </row>
    <row r="21" spans="12:16" x14ac:dyDescent="0.25">
      <c r="L21" s="7" t="str">
        <f ca="1">IF(OR(L20=MAX(Ширина_Начало,Насыпь_Начало),L20=""),"",M20)</f>
        <v/>
      </c>
      <c r="M21" s="7" t="str">
        <f ca="1">IFERROR(MIN(VLOOKUP(L21,Ширина,2),VLOOKUP(L21,Насыпь,2)),"")</f>
        <v/>
      </c>
      <c r="N21" s="7" t="str">
        <f ca="1">IFERROR(VLOOKUP(L21,Ширина,3),"")</f>
        <v/>
      </c>
      <c r="O21" s="7" t="str">
        <f ca="1">IFERROR(VLOOKUP(L21,Насыпь,3),"")</f>
        <v/>
      </c>
      <c r="P21" s="7" t="str">
        <f ca="1">IFERROR(VLOOKUP(L21,Насыпь,4),"")</f>
        <v/>
      </c>
    </row>
    <row r="22" spans="12:16" x14ac:dyDescent="0.25">
      <c r="L22" s="7" t="str">
        <f ca="1">IF(OR(L21=MAX(Ширина_Начало,Насыпь_Начало),L21=""),"",M21)</f>
        <v/>
      </c>
      <c r="M22" s="7" t="str">
        <f ca="1">IFERROR(MIN(VLOOKUP(L22,Ширина,2),VLOOKUP(L22,Насыпь,2)),"")</f>
        <v/>
      </c>
      <c r="N22" s="7" t="str">
        <f ca="1">IFERROR(VLOOKUP(L22,Ширина,3),"")</f>
        <v/>
      </c>
      <c r="O22" s="7" t="str">
        <f ca="1">IFERROR(VLOOKUP(L22,Насыпь,3),"")</f>
        <v/>
      </c>
      <c r="P22" s="7" t="str">
        <f ca="1">IFERROR(VLOOKUP(L22,Насыпь,4),"")</f>
        <v/>
      </c>
    </row>
    <row r="23" spans="12:16" x14ac:dyDescent="0.25">
      <c r="L23" s="7" t="str">
        <f ca="1">IF(OR(L22=MAX(Ширина_Начало,Насыпь_Начало),L22=""),"",M22)</f>
        <v/>
      </c>
      <c r="M23" s="7" t="str">
        <f ca="1">IFERROR(MIN(VLOOKUP(L23,Ширина,2),VLOOKUP(L23,Насыпь,2)),"")</f>
        <v/>
      </c>
      <c r="N23" s="7" t="str">
        <f ca="1">IFERROR(VLOOKUP(L23,Ширина,3),"")</f>
        <v/>
      </c>
      <c r="O23" s="7" t="str">
        <f ca="1">IFERROR(VLOOKUP(L23,Насыпь,3),"")</f>
        <v/>
      </c>
      <c r="P23" s="7" t="str">
        <f ca="1">IFERROR(VLOOKUP(L23,Насыпь,4),"")</f>
        <v/>
      </c>
    </row>
    <row r="24" spans="12:16" x14ac:dyDescent="0.25">
      <c r="L24" s="7" t="str">
        <f ca="1">IF(OR(L23=MAX(Ширина_Начало,Насыпь_Начало),L23=""),"",M23)</f>
        <v/>
      </c>
      <c r="M24" s="7" t="str">
        <f ca="1">IFERROR(MIN(VLOOKUP(L24,Ширина,2),VLOOKUP(L24,Насыпь,2)),"")</f>
        <v/>
      </c>
      <c r="N24" s="7" t="str">
        <f ca="1">IFERROR(VLOOKUP(L24,Ширина,3),"")</f>
        <v/>
      </c>
      <c r="O24" s="7" t="str">
        <f ca="1">IFERROR(VLOOKUP(L24,Насыпь,3),"")</f>
        <v/>
      </c>
      <c r="P24" s="7" t="str">
        <f ca="1">IFERROR(VLOOKUP(L24,Насыпь,4),"")</f>
        <v/>
      </c>
    </row>
    <row r="25" spans="12:16" x14ac:dyDescent="0.25">
      <c r="L25" s="7" t="str">
        <f ca="1">IF(OR(L24=MAX(Ширина_Начало,Насыпь_Начало),L24=""),"",M24)</f>
        <v/>
      </c>
      <c r="M25" s="7" t="str">
        <f ca="1">IFERROR(MIN(VLOOKUP(L25,Ширина,2),VLOOKUP(L25,Насыпь,2)),"")</f>
        <v/>
      </c>
      <c r="N25" s="7" t="str">
        <f ca="1">IFERROR(VLOOKUP(L25,Ширина,3),"")</f>
        <v/>
      </c>
      <c r="O25" s="7" t="str">
        <f ca="1">IFERROR(VLOOKUP(L25,Насыпь,3),"")</f>
        <v/>
      </c>
      <c r="P25" s="7" t="str">
        <f ca="1">IFERROR(VLOOKUP(L25,Насыпь,4),"")</f>
        <v/>
      </c>
    </row>
    <row r="26" spans="12:16" x14ac:dyDescent="0.25">
      <c r="L26" s="7" t="str">
        <f ca="1">IF(OR(L25=MAX(Ширина_Начало,Насыпь_Начало),L25=""),"",M25)</f>
        <v/>
      </c>
      <c r="M26" s="7" t="str">
        <f ca="1">IFERROR(MIN(VLOOKUP(L26,Ширина,2),VLOOKUP(L26,Насыпь,2)),"")</f>
        <v/>
      </c>
      <c r="N26" s="7" t="str">
        <f ca="1">IFERROR(VLOOKUP(L26,Ширина,3),"")</f>
        <v/>
      </c>
      <c r="O26" s="7" t="str">
        <f ca="1">IFERROR(VLOOKUP(L26,Насыпь,3),"")</f>
        <v/>
      </c>
      <c r="P26" s="7" t="str">
        <f ca="1">IFERROR(VLOOKUP(L26,Насыпь,4),"")</f>
        <v/>
      </c>
    </row>
    <row r="27" spans="12:16" x14ac:dyDescent="0.25">
      <c r="L27" s="7" t="str">
        <f ca="1">IF(OR(L26=MAX(Ширина_Начало,Насыпь_Начало),L26=""),"",M26)</f>
        <v/>
      </c>
      <c r="M27" s="7" t="str">
        <f ca="1">IFERROR(MIN(VLOOKUP(L27,Ширина,2),VLOOKUP(L27,Насыпь,2)),"")</f>
        <v/>
      </c>
      <c r="N27" s="7" t="str">
        <f ca="1">IFERROR(VLOOKUP(L27,Ширина,3),"")</f>
        <v/>
      </c>
      <c r="O27" s="7" t="str">
        <f ca="1">IFERROR(VLOOKUP(L27,Насыпь,3),"")</f>
        <v/>
      </c>
      <c r="P27" s="7" t="str">
        <f ca="1">IFERROR(VLOOKUP(L27,Насыпь,4),"")</f>
        <v/>
      </c>
    </row>
    <row r="28" spans="12:16" x14ac:dyDescent="0.25">
      <c r="L28" s="7" t="str">
        <f ca="1">IF(OR(L27=MAX(Ширина_Начало,Насыпь_Начало),L27=""),"",M27)</f>
        <v/>
      </c>
      <c r="M28" s="7" t="str">
        <f ca="1">IFERROR(MIN(VLOOKUP(L28,Ширина,2),VLOOKUP(L28,Насыпь,2)),"")</f>
        <v/>
      </c>
      <c r="N28" s="7" t="str">
        <f ca="1">IFERROR(VLOOKUP(L28,Ширина,3),"")</f>
        <v/>
      </c>
      <c r="O28" s="7" t="str">
        <f ca="1">IFERROR(VLOOKUP(L28,Насыпь,3),"")</f>
        <v/>
      </c>
      <c r="P28" s="7" t="str">
        <f ca="1">IFERROR(VLOOKUP(L28,Насыпь,4),"")</f>
        <v/>
      </c>
    </row>
    <row r="29" spans="12:16" x14ac:dyDescent="0.25">
      <c r="L29" s="7" t="str">
        <f ca="1">IF(OR(L28=MAX(Ширина_Начало,Насыпь_Начало),L28=""),"",M28)</f>
        <v/>
      </c>
      <c r="M29" s="7" t="str">
        <f ca="1">IFERROR(MIN(VLOOKUP(L29,Ширина,2),VLOOKUP(L29,Насыпь,2)),"")</f>
        <v/>
      </c>
      <c r="N29" s="7" t="str">
        <f ca="1">IFERROR(VLOOKUP(L29,Ширина,3),"")</f>
        <v/>
      </c>
      <c r="O29" s="7" t="str">
        <f ca="1">IFERROR(VLOOKUP(L29,Насыпь,3),"")</f>
        <v/>
      </c>
      <c r="P29" s="7" t="str">
        <f ca="1">IFERROR(VLOOKUP(L29,Насыпь,4),"")</f>
        <v/>
      </c>
    </row>
    <row r="30" spans="12:16" x14ac:dyDescent="0.25">
      <c r="L30" s="7" t="str">
        <f ca="1">IF(OR(L29=MAX(Ширина_Начало,Насыпь_Начало),L29=""),"",M29)</f>
        <v/>
      </c>
      <c r="M30" s="7" t="str">
        <f ca="1">IFERROR(MIN(VLOOKUP(L30,Ширина,2),VLOOKUP(L30,Насыпь,2)),"")</f>
        <v/>
      </c>
      <c r="N30" s="7" t="str">
        <f ca="1">IFERROR(VLOOKUP(L30,Ширина,3),"")</f>
        <v/>
      </c>
      <c r="O30" s="7" t="str">
        <f ca="1">IFERROR(VLOOKUP(L30,Насыпь,3),"")</f>
        <v/>
      </c>
      <c r="P30" s="7" t="str">
        <f ca="1">IFERROR(VLOOKUP(L30,Насыпь,4),"")</f>
        <v/>
      </c>
    </row>
    <row r="31" spans="12:16" x14ac:dyDescent="0.25">
      <c r="L31" s="7" t="str">
        <f ca="1">IF(OR(L30=MAX(Ширина_Начало,Насыпь_Начало),L30=""),"",M30)</f>
        <v/>
      </c>
      <c r="M31" s="7" t="str">
        <f ca="1">IFERROR(MIN(VLOOKUP(L31,Ширина,2),VLOOKUP(L31,Насыпь,2)),"")</f>
        <v/>
      </c>
      <c r="N31" s="7" t="str">
        <f ca="1">IFERROR(VLOOKUP(L31,Ширина,3),"")</f>
        <v/>
      </c>
      <c r="O31" s="7" t="str">
        <f ca="1">IFERROR(VLOOKUP(L31,Насыпь,3),"")</f>
        <v/>
      </c>
      <c r="P31" s="7" t="str">
        <f ca="1">IFERROR(VLOOKUP(L31,Насыпь,4),"")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Arty</dc:creator>
  <cp:lastModifiedBy>Elena</cp:lastModifiedBy>
  <dcterms:created xsi:type="dcterms:W3CDTF">2015-03-29T16:41:58Z</dcterms:created>
  <dcterms:modified xsi:type="dcterms:W3CDTF">2015-03-29T18:04:25Z</dcterms:modified>
</cp:coreProperties>
</file>