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365" tabRatio="283"/>
  </bookViews>
  <sheets>
    <sheet name="2014год" sheetId="3" r:id="rId1"/>
  </sheets>
  <definedNames>
    <definedName name="_xlnm._FilterDatabase" localSheetId="0" hidden="1">'2014год'!$A$1:$H$328</definedName>
  </definedNames>
  <calcPr calcId="152511"/>
</workbook>
</file>

<file path=xl/calcChain.xml><?xml version="1.0" encoding="utf-8"?>
<calcChain xmlns="http://schemas.openxmlformats.org/spreadsheetml/2006/main">
  <c r="A332" i="3" l="1"/>
  <c r="H131" i="3" s="1"/>
  <c r="H13" i="3" l="1"/>
  <c r="H39" i="3"/>
  <c r="H42" i="3"/>
  <c r="H62" i="3"/>
  <c r="H71" i="3"/>
  <c r="H79" i="3"/>
  <c r="H88" i="3"/>
  <c r="H91" i="3"/>
  <c r="H99" i="3"/>
  <c r="H97" i="3"/>
  <c r="H113" i="3"/>
  <c r="H120" i="3"/>
  <c r="H122" i="3"/>
  <c r="H135" i="3"/>
  <c r="H156" i="3"/>
  <c r="H163" i="3"/>
  <c r="H169" i="3"/>
  <c r="H180" i="3"/>
  <c r="H187" i="3"/>
  <c r="H185" i="3"/>
  <c r="H192" i="3"/>
  <c r="H199" i="3"/>
  <c r="H201" i="3"/>
  <c r="H206" i="3"/>
  <c r="H214" i="3"/>
  <c r="H219" i="3"/>
  <c r="H234" i="3"/>
  <c r="H241" i="3"/>
  <c r="H252" i="3"/>
  <c r="H258" i="3"/>
  <c r="H263" i="3"/>
  <c r="H271" i="3"/>
  <c r="H280" i="3"/>
  <c r="H285" i="3"/>
  <c r="H294" i="3"/>
  <c r="H296" i="3"/>
  <c r="H303" i="3"/>
  <c r="H327" i="3"/>
  <c r="H325" i="3"/>
  <c r="H323" i="3"/>
  <c r="H321" i="3"/>
  <c r="H319" i="3"/>
  <c r="H317" i="3"/>
  <c r="H315" i="3"/>
  <c r="H313" i="3"/>
  <c r="H311" i="3"/>
  <c r="H309" i="3"/>
  <c r="H307" i="3"/>
  <c r="H25" i="3"/>
  <c r="H43" i="3"/>
  <c r="H41" i="3"/>
  <c r="H65" i="3"/>
  <c r="H73" i="3"/>
  <c r="H85" i="3"/>
  <c r="H92" i="3"/>
  <c r="H90" i="3"/>
  <c r="H98" i="3"/>
  <c r="H109" i="3"/>
  <c r="H116" i="3"/>
  <c r="H123" i="3"/>
  <c r="H129" i="3"/>
  <c r="H153" i="3"/>
  <c r="H158" i="3"/>
  <c r="H166" i="3"/>
  <c r="H168" i="3"/>
  <c r="H182" i="3"/>
  <c r="H186" i="3"/>
  <c r="H190" i="3"/>
  <c r="H196" i="3"/>
  <c r="H198" i="3"/>
  <c r="H203" i="3"/>
  <c r="H205" i="3"/>
  <c r="H213" i="3"/>
  <c r="H229" i="3"/>
  <c r="H233" i="3"/>
  <c r="H249" i="3"/>
  <c r="H255" i="3"/>
  <c r="H257" i="3"/>
  <c r="H265" i="3"/>
  <c r="H270" i="3"/>
  <c r="H283" i="3"/>
  <c r="H287" i="3"/>
  <c r="H293" i="3"/>
  <c r="H300" i="3"/>
  <c r="H305" i="3"/>
  <c r="H326" i="3"/>
  <c r="H324" i="3"/>
  <c r="H322" i="3"/>
  <c r="H320" i="3"/>
  <c r="H318" i="3"/>
  <c r="H316" i="3"/>
  <c r="H314" i="3"/>
  <c r="H312" i="3"/>
  <c r="H310" i="3"/>
  <c r="H308" i="3"/>
  <c r="H2" i="3"/>
  <c r="I333" i="3" s="1"/>
  <c r="H3" i="3"/>
  <c r="H266" i="3"/>
  <c r="H277" i="3"/>
  <c r="H108" i="3"/>
  <c r="H112" i="3"/>
  <c r="H149" i="3"/>
  <c r="H177" i="3"/>
  <c r="H189" i="3"/>
  <c r="H191" i="3"/>
  <c r="H195" i="3"/>
  <c r="H209" i="3"/>
  <c r="H221" i="3"/>
  <c r="H224" i="3"/>
  <c r="H251" i="3"/>
  <c r="H240" i="3"/>
  <c r="H244" i="3"/>
  <c r="H254" i="3"/>
  <c r="H256" i="3"/>
  <c r="H272" i="3"/>
  <c r="H274" i="3"/>
  <c r="H275" i="3"/>
  <c r="H279" i="3"/>
  <c r="H281" i="3"/>
  <c r="H289" i="3"/>
  <c r="H291" i="3"/>
  <c r="H295" i="3"/>
  <c r="H297" i="3"/>
  <c r="H299" i="3"/>
  <c r="H157" i="3"/>
  <c r="H159" i="3"/>
  <c r="H172" i="3"/>
  <c r="H220" i="3"/>
  <c r="H223" i="3"/>
  <c r="H225" i="3"/>
  <c r="H248" i="3"/>
  <c r="H250" i="3"/>
  <c r="H260" i="3"/>
  <c r="H264" i="3"/>
  <c r="H273" i="3"/>
  <c r="H276" i="3"/>
  <c r="H278" i="3"/>
  <c r="H282" i="3"/>
  <c r="H284" i="3"/>
  <c r="H286" i="3"/>
  <c r="H288" i="3"/>
  <c r="H290" i="3"/>
  <c r="H292" i="3"/>
  <c r="H298" i="3"/>
  <c r="H37" i="3"/>
  <c r="H106" i="3"/>
  <c r="H128" i="3"/>
  <c r="H130" i="3"/>
  <c r="H134" i="3"/>
  <c r="H38" i="3"/>
  <c r="H40" i="3"/>
  <c r="H61" i="3"/>
  <c r="H63" i="3"/>
  <c r="H69" i="3"/>
  <c r="H72" i="3"/>
  <c r="H74" i="3"/>
  <c r="H332" i="3" l="1"/>
  <c r="H333" i="3"/>
  <c r="H331" i="3"/>
</calcChain>
</file>

<file path=xl/comments1.xml><?xml version="1.0" encoding="utf-8"?>
<comments xmlns="http://schemas.openxmlformats.org/spreadsheetml/2006/main">
  <authors>
    <author>Автор</author>
  </authors>
  <commentList>
    <comment ref="F112" authorId="0" shape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 shape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 shape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<sst xmlns="http://schemas.openxmlformats.org/spreadsheetml/2006/main" count="421" uniqueCount="350">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</sst>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4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6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7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77" Type="http://schemas.openxmlformats.org/officeDocument/2006/relationships/vmlDrawing" Target="../drawings/vmlDrawing1.vm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78" Type="http://schemas.openxmlformats.org/officeDocument/2006/relationships/comments" Target="../comments1.xm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17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7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tabColor rgb="FF00FF00"/>
  </sheetPr>
  <dimension ref="A1:AS334"/>
  <sheetViews>
    <sheetView showGridLines="0" tabSelected="1" workbookViewId="0">
      <pane xSplit="1" ySplit="1" topLeftCell="B322" activePane="bottomRight" state="frozen"/>
      <selection pane="topRight" activeCell="B1" sqref="B1"/>
      <selection pane="bottomLeft" activeCell="A3" sqref="A3"/>
      <selection pane="bottomRight" activeCell="I333" sqref="I333"/>
    </sheetView>
  </sheetViews>
  <sheetFormatPr defaultRowHeight="15" x14ac:dyDescent="0.2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 x14ac:dyDescent="0.25">
      <c r="A1" s="207" t="s">
        <v>9</v>
      </c>
      <c r="B1" s="208" t="s">
        <v>8</v>
      </c>
      <c r="C1" s="204" t="s">
        <v>296</v>
      </c>
      <c r="D1" s="204" t="s">
        <v>294</v>
      </c>
      <c r="E1" s="204" t="s">
        <v>293</v>
      </c>
      <c r="F1" s="127" t="s">
        <v>298</v>
      </c>
      <c r="G1" s="209" t="s">
        <v>282</v>
      </c>
      <c r="H1" s="205" t="s">
        <v>295</v>
      </c>
      <c r="I1" s="210" t="s">
        <v>257</v>
      </c>
      <c r="J1" s="211"/>
      <c r="K1" s="203" t="s">
        <v>297</v>
      </c>
      <c r="L1" s="210" t="s">
        <v>258</v>
      </c>
      <c r="M1" s="211"/>
      <c r="N1" s="206" t="s">
        <v>297</v>
      </c>
      <c r="O1" s="210" t="s">
        <v>259</v>
      </c>
      <c r="P1" s="211"/>
      <c r="Q1" s="203" t="s">
        <v>297</v>
      </c>
      <c r="R1" s="210" t="s">
        <v>260</v>
      </c>
      <c r="S1" s="211"/>
      <c r="T1" s="203" t="s">
        <v>297</v>
      </c>
      <c r="U1" s="210" t="s">
        <v>261</v>
      </c>
      <c r="V1" s="211"/>
      <c r="W1" s="203" t="s">
        <v>297</v>
      </c>
      <c r="X1" s="210" t="s">
        <v>262</v>
      </c>
      <c r="Y1" s="211"/>
      <c r="Z1" s="203" t="s">
        <v>297</v>
      </c>
      <c r="AA1" s="210" t="s">
        <v>263</v>
      </c>
      <c r="AB1" s="211"/>
      <c r="AC1" s="203" t="s">
        <v>297</v>
      </c>
      <c r="AD1" s="210" t="s">
        <v>264</v>
      </c>
      <c r="AE1" s="211"/>
      <c r="AF1" s="203" t="s">
        <v>297</v>
      </c>
      <c r="AG1" s="210" t="s">
        <v>265</v>
      </c>
      <c r="AH1" s="211"/>
      <c r="AI1" s="203" t="s">
        <v>297</v>
      </c>
      <c r="AJ1" s="210" t="s">
        <v>266</v>
      </c>
      <c r="AK1" s="211"/>
      <c r="AL1" s="203" t="s">
        <v>297</v>
      </c>
      <c r="AM1" s="210" t="s">
        <v>267</v>
      </c>
      <c r="AN1" s="211"/>
      <c r="AO1" s="203" t="s">
        <v>297</v>
      </c>
      <c r="AP1" s="210" t="s">
        <v>268</v>
      </c>
      <c r="AQ1" s="211"/>
      <c r="AR1" s="203" t="s">
        <v>297</v>
      </c>
    </row>
    <row r="2" spans="1:45" x14ac:dyDescent="0.2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 x14ac:dyDescent="0.25">
      <c r="A3" s="183" t="s">
        <v>291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 x14ac:dyDescent="0.25">
      <c r="A4" s="5" t="s">
        <v>10</v>
      </c>
      <c r="B4" s="1"/>
      <c r="C4" s="73"/>
      <c r="D4" s="74"/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 x14ac:dyDescent="0.25">
      <c r="A5" s="9" t="s">
        <v>11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 x14ac:dyDescent="0.25">
      <c r="A6" s="5" t="s">
        <v>3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 x14ac:dyDescent="0.25">
      <c r="A7" s="5" t="s">
        <v>5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 x14ac:dyDescent="0.25">
      <c r="A8" s="5" t="s">
        <v>12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 x14ac:dyDescent="0.25">
      <c r="A9" s="5" t="s">
        <v>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 x14ac:dyDescent="0.25">
      <c r="A10" s="5" t="s">
        <v>13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 x14ac:dyDescent="0.25">
      <c r="A11" s="5" t="s">
        <v>14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 x14ac:dyDescent="0.25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 x14ac:dyDescent="0.2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 x14ac:dyDescent="0.25">
      <c r="A14" s="5" t="s">
        <v>16</v>
      </c>
      <c r="B14" s="1"/>
      <c r="C14" s="73"/>
      <c r="D14" s="74"/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 x14ac:dyDescent="0.25">
      <c r="A15" s="5" t="s">
        <v>17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 x14ac:dyDescent="0.25">
      <c r="A16" s="5" t="s">
        <v>18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 x14ac:dyDescent="0.25">
      <c r="A17" s="5" t="s">
        <v>19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 x14ac:dyDescent="0.25">
      <c r="A18" s="5" t="s">
        <v>20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 x14ac:dyDescent="0.25">
      <c r="A19" s="5" t="s">
        <v>21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 x14ac:dyDescent="0.25">
      <c r="A20" s="5" t="s">
        <v>22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 x14ac:dyDescent="0.25">
      <c r="A21" s="5" t="s">
        <v>23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 x14ac:dyDescent="0.25">
      <c r="A22" s="5" t="s">
        <v>7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 x14ac:dyDescent="0.25">
      <c r="A23" s="15" t="s">
        <v>271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 x14ac:dyDescent="0.25">
      <c r="A24" s="15" t="s">
        <v>272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 x14ac:dyDescent="0.25">
      <c r="A25" s="184" t="s">
        <v>1</v>
      </c>
      <c r="B25" s="136"/>
      <c r="C25" s="116"/>
      <c r="D25" s="75"/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 x14ac:dyDescent="0.25">
      <c r="A26" s="2" t="s">
        <v>24</v>
      </c>
      <c r="B26" s="1"/>
      <c r="C26" s="73"/>
      <c r="D26" s="74"/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 x14ac:dyDescent="0.25">
      <c r="A27" s="2" t="s">
        <v>25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 x14ac:dyDescent="0.25">
      <c r="A28" s="2" t="s">
        <v>26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 x14ac:dyDescent="0.25">
      <c r="A29" s="2" t="s">
        <v>27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 x14ac:dyDescent="0.25">
      <c r="A30" s="2" t="s">
        <v>28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 x14ac:dyDescent="0.25">
      <c r="A31" s="2" t="s">
        <v>29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 x14ac:dyDescent="0.25">
      <c r="A32" s="2" t="s">
        <v>30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 x14ac:dyDescent="0.25">
      <c r="A33" s="2" t="s">
        <v>31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 x14ac:dyDescent="0.25">
      <c r="A34" s="2" t="s">
        <v>32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 x14ac:dyDescent="0.25">
      <c r="A35" s="2" t="s">
        <v>33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 x14ac:dyDescent="0.25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 x14ac:dyDescent="0.25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 x14ac:dyDescent="0.25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 x14ac:dyDescent="0.25">
      <c r="A39" s="185" t="s">
        <v>300</v>
      </c>
      <c r="B39" s="136"/>
      <c r="C39" s="116"/>
      <c r="D39" s="75"/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 x14ac:dyDescent="0.25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 x14ac:dyDescent="0.25">
      <c r="A41" s="186" t="s">
        <v>47</v>
      </c>
      <c r="B41" s="136"/>
      <c r="C41" s="114"/>
      <c r="D41" s="74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 x14ac:dyDescent="0.25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 x14ac:dyDescent="0.25">
      <c r="A43" s="186" t="s">
        <v>50</v>
      </c>
      <c r="B43" s="136"/>
      <c r="C43" s="116"/>
      <c r="D43" s="74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 x14ac:dyDescent="0.25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 x14ac:dyDescent="0.25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 x14ac:dyDescent="0.25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 x14ac:dyDescent="0.25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 x14ac:dyDescent="0.25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 x14ac:dyDescent="0.25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 x14ac:dyDescent="0.25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 x14ac:dyDescent="0.25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 x14ac:dyDescent="0.25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 x14ac:dyDescent="0.25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 x14ac:dyDescent="0.25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 x14ac:dyDescent="0.25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 x14ac:dyDescent="0.25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 x14ac:dyDescent="0.25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 x14ac:dyDescent="0.25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 x14ac:dyDescent="0.25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 x14ac:dyDescent="0.25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 x14ac:dyDescent="0.25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 x14ac:dyDescent="0.25">
      <c r="A62" s="186" t="s">
        <v>304</v>
      </c>
      <c r="B62" s="136"/>
      <c r="C62" s="115"/>
      <c r="D62" s="74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 x14ac:dyDescent="0.25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 x14ac:dyDescent="0.25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 x14ac:dyDescent="0.25">
      <c r="A65" s="186" t="s">
        <v>53</v>
      </c>
      <c r="B65" s="136"/>
      <c r="C65" s="116"/>
      <c r="D65" s="74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 x14ac:dyDescent="0.25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 x14ac:dyDescent="0.25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 x14ac:dyDescent="0.25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 x14ac:dyDescent="0.25">
      <c r="A69" s="193" t="s">
        <v>305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 x14ac:dyDescent="0.25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 x14ac:dyDescent="0.25">
      <c r="A71" s="184" t="s">
        <v>56</v>
      </c>
      <c r="B71" s="136"/>
      <c r="C71" s="116"/>
      <c r="D71" s="74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 x14ac:dyDescent="0.25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 x14ac:dyDescent="0.25">
      <c r="A73" s="184" t="s">
        <v>58</v>
      </c>
      <c r="B73" s="136"/>
      <c r="C73" s="115"/>
      <c r="D73" s="74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 x14ac:dyDescent="0.25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 x14ac:dyDescent="0.25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 x14ac:dyDescent="0.25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 x14ac:dyDescent="0.25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 x14ac:dyDescent="0.25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 x14ac:dyDescent="0.25">
      <c r="A79" s="184" t="s">
        <v>65</v>
      </c>
      <c r="B79" s="136"/>
      <c r="C79" s="116"/>
      <c r="D79" s="74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 x14ac:dyDescent="0.25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 x14ac:dyDescent="0.25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 x14ac:dyDescent="0.25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 x14ac:dyDescent="0.25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 x14ac:dyDescent="0.25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 x14ac:dyDescent="0.25">
      <c r="A85" s="185" t="s">
        <v>306</v>
      </c>
      <c r="B85" s="136"/>
      <c r="C85" s="116"/>
      <c r="D85" s="74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 x14ac:dyDescent="0.25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 x14ac:dyDescent="0.25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 x14ac:dyDescent="0.25">
      <c r="A88" s="186" t="s">
        <v>253</v>
      </c>
      <c r="B88" s="136"/>
      <c r="C88" s="114"/>
      <c r="D88" s="74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 x14ac:dyDescent="0.25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 x14ac:dyDescent="0.25">
      <c r="A90" s="184" t="s">
        <v>69</v>
      </c>
      <c r="B90" s="136"/>
      <c r="C90" s="116"/>
      <c r="D90" s="74"/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 x14ac:dyDescent="0.25">
      <c r="A91" s="184" t="s">
        <v>70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 x14ac:dyDescent="0.25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 x14ac:dyDescent="0.25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 x14ac:dyDescent="0.25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 x14ac:dyDescent="0.25">
      <c r="A95" s="110" t="s">
        <v>285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 x14ac:dyDescent="0.25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 x14ac:dyDescent="0.25">
      <c r="A97" s="185" t="s">
        <v>307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 x14ac:dyDescent="0.25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 x14ac:dyDescent="0.25">
      <c r="A99" s="188" t="s">
        <v>319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 x14ac:dyDescent="0.25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 x14ac:dyDescent="0.25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 x14ac:dyDescent="0.25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 x14ac:dyDescent="0.25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 x14ac:dyDescent="0.25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 x14ac:dyDescent="0.25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 x14ac:dyDescent="0.25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 x14ac:dyDescent="0.25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 x14ac:dyDescent="0.25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 x14ac:dyDescent="0.25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 x14ac:dyDescent="0.25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 x14ac:dyDescent="0.25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 x14ac:dyDescent="0.25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 x14ac:dyDescent="0.25">
      <c r="A113" s="184" t="s">
        <v>86</v>
      </c>
      <c r="B113" s="136"/>
      <c r="C113" s="116"/>
      <c r="D113" s="74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 x14ac:dyDescent="0.25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 x14ac:dyDescent="0.25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 x14ac:dyDescent="0.25">
      <c r="A116" s="184" t="s">
        <v>89</v>
      </c>
      <c r="B116" s="136"/>
      <c r="C116" s="114"/>
      <c r="D116" s="74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 x14ac:dyDescent="0.25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 x14ac:dyDescent="0.25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 x14ac:dyDescent="0.25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 x14ac:dyDescent="0.25">
      <c r="A120" s="184" t="s">
        <v>93</v>
      </c>
      <c r="B120" s="136"/>
      <c r="C120" s="116"/>
      <c r="D120" s="74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 x14ac:dyDescent="0.25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 x14ac:dyDescent="0.25">
      <c r="A122" s="184" t="s">
        <v>95</v>
      </c>
      <c r="B122" s="136"/>
      <c r="C122" s="114"/>
      <c r="D122" s="74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 x14ac:dyDescent="0.25">
      <c r="A123" s="184" t="s">
        <v>96</v>
      </c>
      <c r="B123" s="136"/>
      <c r="C123" s="116"/>
      <c r="D123" s="74"/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 x14ac:dyDescent="0.25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 x14ac:dyDescent="0.25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 x14ac:dyDescent="0.25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 x14ac:dyDescent="0.25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 x14ac:dyDescent="0.25">
      <c r="A128" s="182" t="s">
        <v>308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 x14ac:dyDescent="0.25">
      <c r="A129" s="189" t="s">
        <v>309</v>
      </c>
      <c r="B129" s="136"/>
      <c r="C129" s="116"/>
      <c r="D129" s="74"/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 x14ac:dyDescent="0.25">
      <c r="A130" s="182" t="s">
        <v>310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 x14ac:dyDescent="0.25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 x14ac:dyDescent="0.25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 x14ac:dyDescent="0.25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 x14ac:dyDescent="0.25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 x14ac:dyDescent="0.25">
      <c r="A135" s="185" t="s">
        <v>311</v>
      </c>
      <c r="B135" s="136"/>
      <c r="C135" s="116"/>
      <c r="D135" s="74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 x14ac:dyDescent="0.25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 x14ac:dyDescent="0.25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 x14ac:dyDescent="0.25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 x14ac:dyDescent="0.25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 x14ac:dyDescent="0.25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 x14ac:dyDescent="0.25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 x14ac:dyDescent="0.25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 x14ac:dyDescent="0.25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 x14ac:dyDescent="0.25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 x14ac:dyDescent="0.25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 x14ac:dyDescent="0.25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 x14ac:dyDescent="0.25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 x14ac:dyDescent="0.25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 x14ac:dyDescent="0.25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 x14ac:dyDescent="0.25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 x14ac:dyDescent="0.25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 x14ac:dyDescent="0.25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 x14ac:dyDescent="0.25">
      <c r="A153" s="188" t="s">
        <v>231</v>
      </c>
      <c r="B153" s="136"/>
      <c r="C153" s="116"/>
      <c r="D153" s="74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 x14ac:dyDescent="0.25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 x14ac:dyDescent="0.25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 x14ac:dyDescent="0.25">
      <c r="A156" s="184" t="s">
        <v>122</v>
      </c>
      <c r="B156" s="136"/>
      <c r="C156" s="116"/>
      <c r="D156" s="74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 x14ac:dyDescent="0.25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 x14ac:dyDescent="0.25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 x14ac:dyDescent="0.25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 x14ac:dyDescent="0.25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 x14ac:dyDescent="0.25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 x14ac:dyDescent="0.25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 x14ac:dyDescent="0.25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 x14ac:dyDescent="0.25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 x14ac:dyDescent="0.25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 x14ac:dyDescent="0.25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 x14ac:dyDescent="0.25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 x14ac:dyDescent="0.25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 x14ac:dyDescent="0.25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 x14ac:dyDescent="0.25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 x14ac:dyDescent="0.25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 x14ac:dyDescent="0.25">
      <c r="A172" s="110" t="s">
        <v>292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 x14ac:dyDescent="0.25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 x14ac:dyDescent="0.25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 x14ac:dyDescent="0.25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 x14ac:dyDescent="0.25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 x14ac:dyDescent="0.25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 x14ac:dyDescent="0.25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 x14ac:dyDescent="0.25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 x14ac:dyDescent="0.25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 x14ac:dyDescent="0.25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 x14ac:dyDescent="0.25">
      <c r="A182" s="184" t="s">
        <v>312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 x14ac:dyDescent="0.25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 x14ac:dyDescent="0.25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 x14ac:dyDescent="0.25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 x14ac:dyDescent="0.25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 x14ac:dyDescent="0.25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 x14ac:dyDescent="0.25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 x14ac:dyDescent="0.25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 x14ac:dyDescent="0.25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 x14ac:dyDescent="0.25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 x14ac:dyDescent="0.25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 x14ac:dyDescent="0.25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 x14ac:dyDescent="0.25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 x14ac:dyDescent="0.25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 x14ac:dyDescent="0.25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 x14ac:dyDescent="0.25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 x14ac:dyDescent="0.25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 x14ac:dyDescent="0.25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 x14ac:dyDescent="0.25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 x14ac:dyDescent="0.25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 x14ac:dyDescent="0.25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 x14ac:dyDescent="0.25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 x14ac:dyDescent="0.25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 x14ac:dyDescent="0.25">
      <c r="A205" s="190" t="s">
        <v>281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 x14ac:dyDescent="0.25">
      <c r="A206" s="185" t="s">
        <v>313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 x14ac:dyDescent="0.25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 x14ac:dyDescent="0.25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 x14ac:dyDescent="0.25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 x14ac:dyDescent="0.25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 x14ac:dyDescent="0.25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 x14ac:dyDescent="0.25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 x14ac:dyDescent="0.25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 x14ac:dyDescent="0.25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 x14ac:dyDescent="0.25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 x14ac:dyDescent="0.25">
      <c r="A216" s="110" t="s">
        <v>286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 x14ac:dyDescent="0.25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 x14ac:dyDescent="0.25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 x14ac:dyDescent="0.25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 x14ac:dyDescent="0.25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 x14ac:dyDescent="0.25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 x14ac:dyDescent="0.25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 x14ac:dyDescent="0.25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 x14ac:dyDescent="0.25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 x14ac:dyDescent="0.25">
      <c r="A225" s="182" t="s">
        <v>314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 x14ac:dyDescent="0.25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 x14ac:dyDescent="0.25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 x14ac:dyDescent="0.25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 x14ac:dyDescent="0.25">
      <c r="A229" s="191" t="s">
        <v>315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 x14ac:dyDescent="0.25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 x14ac:dyDescent="0.25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 x14ac:dyDescent="0.25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 x14ac:dyDescent="0.25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 x14ac:dyDescent="0.25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 x14ac:dyDescent="0.25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 x14ac:dyDescent="0.25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 x14ac:dyDescent="0.25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 x14ac:dyDescent="0.25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 x14ac:dyDescent="0.25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 x14ac:dyDescent="0.25">
      <c r="A240" s="197" t="s">
        <v>303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 x14ac:dyDescent="0.25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 x14ac:dyDescent="0.25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 x14ac:dyDescent="0.25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 x14ac:dyDescent="0.25">
      <c r="A244" s="198" t="s">
        <v>316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 x14ac:dyDescent="0.25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 x14ac:dyDescent="0.25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 x14ac:dyDescent="0.25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 x14ac:dyDescent="0.25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 x14ac:dyDescent="0.25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 x14ac:dyDescent="0.25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 x14ac:dyDescent="0.25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 x14ac:dyDescent="0.25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 x14ac:dyDescent="0.25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 x14ac:dyDescent="0.25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 x14ac:dyDescent="0.25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 x14ac:dyDescent="0.25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 x14ac:dyDescent="0.25">
      <c r="A257" s="189" t="s">
        <v>346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 x14ac:dyDescent="0.25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 x14ac:dyDescent="0.25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 x14ac:dyDescent="0.25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 x14ac:dyDescent="0.25">
      <c r="A261" s="113" t="s">
        <v>290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 x14ac:dyDescent="0.25">
      <c r="A262" s="113" t="s">
        <v>289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 x14ac:dyDescent="0.25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 x14ac:dyDescent="0.25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 x14ac:dyDescent="0.25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 x14ac:dyDescent="0.25">
      <c r="A266" s="182" t="s">
        <v>302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 x14ac:dyDescent="0.25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 x14ac:dyDescent="0.25">
      <c r="A268" s="112" t="s">
        <v>288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 x14ac:dyDescent="0.25">
      <c r="A269" s="110" t="s">
        <v>287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 x14ac:dyDescent="0.25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 x14ac:dyDescent="0.25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 x14ac:dyDescent="0.25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 x14ac:dyDescent="0.25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 x14ac:dyDescent="0.25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 x14ac:dyDescent="0.25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 x14ac:dyDescent="0.25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 x14ac:dyDescent="0.25">
      <c r="A277" s="110" t="s">
        <v>299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 x14ac:dyDescent="0.25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 x14ac:dyDescent="0.25">
      <c r="A279" s="182" t="s">
        <v>317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 x14ac:dyDescent="0.25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 x14ac:dyDescent="0.25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 x14ac:dyDescent="0.25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 x14ac:dyDescent="0.25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 x14ac:dyDescent="0.25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 x14ac:dyDescent="0.25">
      <c r="A285" s="23" t="s">
        <v>347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 x14ac:dyDescent="0.25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 x14ac:dyDescent="0.25">
      <c r="A287" s="188" t="s">
        <v>318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 x14ac:dyDescent="0.25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 x14ac:dyDescent="0.25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 x14ac:dyDescent="0.25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 x14ac:dyDescent="0.25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 x14ac:dyDescent="0.25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 x14ac:dyDescent="0.25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 x14ac:dyDescent="0.25">
      <c r="A294" s="192" t="s">
        <v>301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 x14ac:dyDescent="0.25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 x14ac:dyDescent="0.25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 x14ac:dyDescent="0.25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 x14ac:dyDescent="0.25">
      <c r="A298" s="195" t="s">
        <v>283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 x14ac:dyDescent="0.25">
      <c r="A299" s="195" t="s">
        <v>284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 x14ac:dyDescent="0.25">
      <c r="A300" s="199" t="s">
        <v>320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 x14ac:dyDescent="0.25">
      <c r="A301" s="195" t="s">
        <v>321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 x14ac:dyDescent="0.25">
      <c r="A302" s="195" t="s">
        <v>322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 x14ac:dyDescent="0.25">
      <c r="A303" s="199" t="s">
        <v>348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 x14ac:dyDescent="0.25">
      <c r="A304" s="202" t="s">
        <v>323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 x14ac:dyDescent="0.25">
      <c r="A305" s="199" t="s">
        <v>324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 x14ac:dyDescent="0.25">
      <c r="A306" s="195" t="s">
        <v>325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 x14ac:dyDescent="0.25">
      <c r="A307" s="200" t="s">
        <v>326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 x14ac:dyDescent="0.25">
      <c r="A308" s="199" t="s">
        <v>327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 x14ac:dyDescent="0.25">
      <c r="A309" s="199" t="s">
        <v>328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 x14ac:dyDescent="0.25">
      <c r="A310" s="199" t="s">
        <v>329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 x14ac:dyDescent="0.25">
      <c r="A311" s="199" t="s">
        <v>330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 x14ac:dyDescent="0.25">
      <c r="A312" s="199" t="s">
        <v>331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 x14ac:dyDescent="0.25">
      <c r="A313" s="199" t="s">
        <v>332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 x14ac:dyDescent="0.25">
      <c r="A314" s="200" t="s">
        <v>333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 x14ac:dyDescent="0.25">
      <c r="A315" s="199" t="s">
        <v>334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 x14ac:dyDescent="0.25">
      <c r="A316" s="199" t="s">
        <v>335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 x14ac:dyDescent="0.25">
      <c r="A317" s="200" t="s">
        <v>336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 x14ac:dyDescent="0.25">
      <c r="A318" s="199" t="s">
        <v>337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 x14ac:dyDescent="0.25">
      <c r="A319" s="199" t="s">
        <v>338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 x14ac:dyDescent="0.25">
      <c r="A320" s="199" t="s">
        <v>349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 x14ac:dyDescent="0.25">
      <c r="A321" s="199" t="s">
        <v>339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 x14ac:dyDescent="0.25">
      <c r="A322" s="199" t="s">
        <v>340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 x14ac:dyDescent="0.25">
      <c r="A323" s="199" t="s">
        <v>341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 x14ac:dyDescent="0.25">
      <c r="A324" s="199" t="s">
        <v>342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 x14ac:dyDescent="0.25">
      <c r="A325" s="199" t="s">
        <v>343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109"/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 x14ac:dyDescent="0.25">
      <c r="A326" s="199" t="s">
        <v>344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 x14ac:dyDescent="0.25">
      <c r="A327" s="199" t="s">
        <v>345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 x14ac:dyDescent="0.25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 x14ac:dyDescent="0.25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 x14ac:dyDescent="0.25">
      <c r="B330" s="20"/>
      <c r="C330" s="105"/>
      <c r="D330" s="105"/>
      <c r="E330" s="105"/>
      <c r="F330" s="105"/>
      <c r="I330" s="45"/>
      <c r="J330" s="47"/>
      <c r="K330" s="43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 x14ac:dyDescent="0.25">
      <c r="A331" s="84" t="s">
        <v>277</v>
      </c>
      <c r="B331" s="20"/>
      <c r="C331" s="105"/>
      <c r="D331" s="105"/>
      <c r="E331" s="105"/>
      <c r="F331" s="105"/>
      <c r="G331" s="128" t="s">
        <v>280</v>
      </c>
      <c r="H331" s="88">
        <f ca="1">COUNTIF(H2:H328,"Есть оплата")</f>
        <v>3</v>
      </c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 x14ac:dyDescent="0.25">
      <c r="A332" s="83">
        <f ca="1">+TODAY()</f>
        <v>42096</v>
      </c>
      <c r="B332" s="3"/>
      <c r="C332" s="105"/>
      <c r="D332" s="105"/>
      <c r="E332" s="105"/>
      <c r="F332" s="105"/>
      <c r="G332" s="129" t="s">
        <v>278</v>
      </c>
      <c r="H332" s="87">
        <f ca="1">COUNTIF(H2:H328,"Истекает оплата")</f>
        <v>2</v>
      </c>
      <c r="I332" s="46"/>
      <c r="J332" s="212"/>
      <c r="K332" s="213"/>
      <c r="L332" s="214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 x14ac:dyDescent="0.25">
      <c r="A333" s="19"/>
      <c r="B333" s="3"/>
      <c r="C333" s="111"/>
      <c r="G333" s="119" t="s">
        <v>279</v>
      </c>
      <c r="H333" s="86">
        <f ca="1">COUNTIF(H2:H328,"Нет оплаты")</f>
        <v>152</v>
      </c>
      <c r="I333" s="215">
        <f ca="1">SUMPRODUCT(SUBTOTAL(3,OFFSET($H$1,ROW($H$2:$H$328)-1,)),(--(SUBSTITUTE(G333,":","")=$H$2:$H$328)))</f>
        <v>92</v>
      </c>
    </row>
    <row r="334" spans="1:44" x14ac:dyDescent="0.25">
      <c r="A334" s="135"/>
    </row>
  </sheetData>
  <autoFilter ref="A1:H328">
    <filterColumn colId="0">
      <colorFilter dxfId="11"/>
    </filterColumn>
    <sortState ref="A38:H286">
      <sortCondition sortBy="cellColor" ref="H1:H305" dxfId="12"/>
    </sortState>
  </autoFilter>
  <mergeCells count="13">
    <mergeCell ref="AP1:AQ1"/>
    <mergeCell ref="X1:Y1"/>
    <mergeCell ref="AA1:AB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195" r:id="rId97"/>
    <hyperlink ref="B281" r:id="rId98"/>
    <hyperlink ref="B284" r:id="rId99"/>
    <hyperlink ref="B37" r:id="rId100"/>
    <hyperlink ref="B220" r:id="rId101"/>
    <hyperlink ref="B221" r:id="rId102"/>
    <hyperlink ref="B223" r:id="rId103"/>
    <hyperlink ref="B224" r:id="rId104"/>
    <hyperlink ref="B225" r:id="rId105"/>
    <hyperlink ref="B38" r:id="rId106"/>
    <hyperlink ref="B72" r:id="rId107"/>
    <hyperlink ref="B248" r:id="rId108"/>
    <hyperlink ref="B256" r:id="rId109"/>
    <hyperlink ref="B159" r:id="rId110"/>
    <hyperlink ref="B272" r:id="rId111"/>
    <hyperlink ref="B273" r:id="rId112"/>
    <hyperlink ref="B274" r:id="rId113"/>
    <hyperlink ref="B276" r:id="rId114"/>
    <hyperlink ref="B282" r:id="rId115"/>
    <hyperlink ref="B284" r:id="rId116"/>
    <hyperlink ref="B286:B306" r:id="rId117" display="с/а"/>
    <hyperlink ref="B279" r:id="rId118"/>
    <hyperlink ref="B112" r:id="rId119"/>
    <hyperlink ref="A39" r:id="rId120"/>
    <hyperlink ref="A62" r:id="rId121" display="ТОВ «Виробнича комп-я «К-ПРІНТ» (ЧП «К-ПРИНТ»)"/>
    <hyperlink ref="A299" r:id="rId122"/>
    <hyperlink ref="A265" r:id="rId123"/>
    <hyperlink ref="B266" r:id="rId124"/>
    <hyperlink ref="A244" r:id="rId125"/>
    <hyperlink ref="A240" r:id="rId126"/>
    <hyperlink ref="B286" r:id="rId127"/>
    <hyperlink ref="B254" r:id="rId128"/>
    <hyperlink ref="A2" r:id="rId129"/>
    <hyperlink ref="A3" r:id="rId130" display="&quot;Виктория&quot; ЗАО"/>
    <hyperlink ref="A13" r:id="rId131"/>
    <hyperlink ref="A25" r:id="rId132"/>
    <hyperlink ref="A43" r:id="rId133"/>
    <hyperlink ref="A42" r:id="rId134" display="ТОВ «ЮВТД»                                                   (Юго-Вост.Торг.Комп., ПСТК)"/>
    <hyperlink ref="A41" r:id="rId135"/>
    <hyperlink ref="A65" r:id="rId136"/>
    <hyperlink ref="A79" r:id="rId137"/>
    <hyperlink ref="A85" r:id="rId138" display="ООО «ЭПСИЛОН  МЕРИТАЙМ СЕРВИСЕЗ  ЛТД»  (от « ... «Од.дом»)"/>
    <hyperlink ref="A88" r:id="rId139" display="ГП «ТВК»  (они от «Батько», «Рест»)"/>
    <hyperlink ref="A90" r:id="rId140"/>
    <hyperlink ref="A91" r:id="rId141"/>
    <hyperlink ref="A98" r:id="rId142"/>
    <hyperlink ref="A99" r:id="rId143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4" display="ООО «Выст-й ц-р «Одесский дом»  (они от «ЭПСИЛОН  МЕРИТАЙМ ...»)"/>
    <hyperlink ref="A113" r:id="rId145"/>
    <hyperlink ref="A116" r:id="rId146"/>
    <hyperlink ref="A120" r:id="rId147"/>
    <hyperlink ref="A122" r:id="rId148"/>
    <hyperlink ref="A123" r:id="rId149"/>
    <hyperlink ref="A135" r:id="rId150"/>
    <hyperlink ref="A153" r:id="rId151"/>
    <hyperlink ref="A163" r:id="rId152"/>
    <hyperlink ref="A166" r:id="rId153"/>
    <hyperlink ref="A168" r:id="rId154"/>
    <hyperlink ref="A169" r:id="rId155"/>
    <hyperlink ref="A180" r:id="rId156"/>
    <hyperlink ref="A182" r:id="rId157" display="ТОВ «Торгів. Комп-я «Атлас» («Атлас»)"/>
    <hyperlink ref="A185" r:id="rId158"/>
    <hyperlink ref="A190" r:id="rId159"/>
    <hyperlink ref="A192" r:id="rId160"/>
    <hyperlink ref="A196" r:id="rId161"/>
    <hyperlink ref="A198" r:id="rId162"/>
    <hyperlink ref="A199" r:id="rId163"/>
    <hyperlink ref="A201" r:id="rId164"/>
    <hyperlink ref="A203" r:id="rId165"/>
    <hyperlink ref="A205" r:id="rId166" display="ТОВ «ІНТЕГРАЦІЯ»                                     (ТОВ «Обєданий центр науки, інженерії …»)"/>
    <hyperlink ref="A206" r:id="rId167"/>
    <hyperlink ref="A213" r:id="rId168"/>
    <hyperlink ref="A229" r:id="rId169" display="Компания «Спарта» в виде ООО (Охоронне агенство «Оріон-Юг» ТОВ)"/>
    <hyperlink ref="A233" r:id="rId170"/>
    <hyperlink ref="A234" r:id="rId171"/>
    <hyperlink ref="A241" r:id="rId172"/>
    <hyperlink ref="A252" r:id="rId173"/>
    <hyperlink ref="A257" r:id="rId174"/>
    <hyperlink ref="A296" r:id="rId175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6"/>
  <legacyDrawing r:id="rId1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2015-04-02T20:51:30Z</dcterms:modified>
</cp:coreProperties>
</file>