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56" windowHeight="12384"/>
  </bookViews>
  <sheets>
    <sheet name="Лист2" sheetId="4" r:id="rId1"/>
  </sheets>
  <definedNames>
    <definedName name="данные" localSheetId="0">Лист2!$A$3:$C$15</definedName>
  </definedNames>
  <calcPr calcId="124519" calcOnSave="0"/>
  <extLst>
    <ext uri="smNativeData">
      <pm:revision xmlns:pm="smNativeData" day="1428052124" val="717" rev="120"/>
      <pm:docPrefs xmlns:pm="smNativeData" id="1428052124" showSheetTabs="1" showNotice="1" showProtection="1" showFrameBounds="1" autoCalc="1" autoChart="1" recalcOnPrint="1" recalcOnCopy="1" finalRounding="1" showHorizontalScroll="1" showVerticalScroll="1" compatTextArt="1" saveExternalLinkValues="1" fixedDigits="0" tab="567"/>
      <pm:compatibility xmlns:pm="smNativeData" id="1428052124" overlapCells="1"/>
      <pm:defCurrency xmlns:pm="smNativeData" id="1428052124"/>
    </ext>
  </extLst>
</workbook>
</file>

<file path=xl/calcChain.xml><?xml version="1.0" encoding="utf-8"?>
<calcChain xmlns="http://schemas.openxmlformats.org/spreadsheetml/2006/main">
  <c r="H13" i="4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12" a="1"/>
  <c r="H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12" a="1"/>
  <c r="G12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21" a="1"/>
  <c r="F21" s="1"/>
  <c r="F22" a="1"/>
  <c r="F22" s="1"/>
  <c r="F12" a="1"/>
  <c r="F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12" a="1"/>
  <c r="E12" s="1"/>
  <c r="E4" a="1"/>
  <c r="E4" s="1"/>
  <c r="E5" a="1"/>
  <c r="E5" s="1"/>
  <c r="E6" a="1"/>
  <c r="E6" s="1"/>
  <c r="E7" a="1"/>
  <c r="E7" s="1"/>
  <c r="E3" a="1"/>
  <c r="E3" s="1"/>
  <c r="F4" a="1"/>
  <c r="F4" s="1"/>
  <c r="G4" a="1"/>
  <c r="G4" s="1"/>
  <c r="H4" a="1"/>
  <c r="H4" s="1"/>
  <c r="I4" a="1"/>
  <c r="I4" s="1"/>
  <c r="J4" a="1"/>
  <c r="J4" s="1"/>
  <c r="F5" a="1"/>
  <c r="F5" s="1"/>
  <c r="G5" a="1"/>
  <c r="G5" s="1"/>
  <c r="H5" a="1"/>
  <c r="H5" s="1"/>
  <c r="I5" a="1"/>
  <c r="I5" s="1"/>
  <c r="J5" a="1"/>
  <c r="J5" s="1"/>
  <c r="F6" a="1"/>
  <c r="F6" s="1"/>
  <c r="G6" a="1"/>
  <c r="G6" s="1"/>
  <c r="H6" a="1"/>
  <c r="H6" s="1"/>
  <c r="I6" a="1"/>
  <c r="I6" s="1"/>
  <c r="J6" a="1"/>
  <c r="J6" s="1"/>
  <c r="F7" a="1"/>
  <c r="F7" s="1"/>
  <c r="G7" a="1"/>
  <c r="G7" s="1"/>
  <c r="H7" a="1"/>
  <c r="H7" s="1"/>
  <c r="I7" a="1"/>
  <c r="I7" s="1"/>
  <c r="J7" a="1"/>
  <c r="J7" s="1"/>
  <c r="J3" a="1"/>
  <c r="J3" s="1"/>
  <c r="I3" a="1"/>
  <c r="I3" s="1"/>
  <c r="H3" a="1"/>
  <c r="H3" s="1"/>
  <c r="G3" a="1"/>
  <c r="G3" s="1"/>
  <c r="F3" a="1"/>
  <c r="F3" s="1"/>
  <c r="P4" l="1"/>
  <c r="P5"/>
  <c r="P6"/>
  <c r="P3"/>
  <c r="M4"/>
  <c r="M5"/>
  <c r="M6"/>
  <c r="M3"/>
  <c r="O4" a="1"/>
  <c r="O4" s="1"/>
  <c r="O5" a="1"/>
  <c r="O5" s="1"/>
  <c r="O6" a="1"/>
  <c r="O6" s="1"/>
  <c r="O3" a="1"/>
  <c r="O3" s="1"/>
  <c r="N4" a="1"/>
  <c r="N4" s="1"/>
  <c r="N5" a="1"/>
  <c r="N5" s="1"/>
  <c r="N6" a="1"/>
  <c r="N6" s="1"/>
  <c r="N3" a="1"/>
  <c r="N3" s="1"/>
</calcChain>
</file>

<file path=xl/sharedStrings.xml><?xml version="1.0" encoding="utf-8"?>
<sst xmlns="http://schemas.openxmlformats.org/spreadsheetml/2006/main" count="27" uniqueCount="19">
  <si>
    <t>Исходные данные</t>
  </si>
  <si>
    <t>Промежуточное суммирование для наглядности</t>
  </si>
  <si>
    <t>Необходимый результат</t>
  </si>
  <si>
    <t>Время</t>
  </si>
  <si>
    <t>Сумма</t>
  </si>
  <si>
    <t>Начало</t>
  </si>
  <si>
    <t>Максимум</t>
  </si>
  <si>
    <t>Минимум</t>
  </si>
  <si>
    <t>Конец</t>
  </si>
  <si>
    <t>Начало = Концу предыдущего дня</t>
  </si>
  <si>
    <t>Максимальное значение суммы за день</t>
  </si>
  <si>
    <t>если значение начало больше последней суммы в хронологическом порядке , то записываем значение начала в максимум (напр. G3)</t>
  </si>
  <si>
    <t>Минимальное значение суммы за день в хронологическом порядке</t>
  </si>
  <si>
    <t>если значение начало меньше первой суммы в хронологическом порядке , то записываем значение начала в минимум (напр. H4)</t>
  </si>
  <si>
    <t>Конец = результату последней сделки за текущий день</t>
  </si>
  <si>
    <t xml:space="preserve">Дата </t>
  </si>
  <si>
    <t>Сумма с нарастающим итогом</t>
  </si>
  <si>
    <t>Суммирование обязательно в хронологическом порядке</t>
  </si>
  <si>
    <t>Сортированная таблица для наглядности</t>
  </si>
</sst>
</file>

<file path=xl/styles.xml><?xml version="1.0" encoding="utf-8"?>
<styleSheet xmlns="http://schemas.openxmlformats.org/spreadsheetml/2006/main">
  <numFmts count="1">
    <numFmt numFmtId="164" formatCode="h:mm;@"/>
  </numFmts>
  <fonts count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/>
  <extLst>
    <ext uri="smNativeData">
      <pm:charStyles xmlns:pm="smNativeData" id="1428052124" count="1">
        <pm:charStyle name="Обычный" font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="65" workbookViewId="0">
      <selection activeCell="L3" sqref="L3"/>
    </sheetView>
  </sheetViews>
  <sheetFormatPr defaultRowHeight="13.2"/>
  <cols>
    <col min="1" max="1" width="10.109375" customWidth="1"/>
    <col min="4" max="5" width="11.33203125" customWidth="1"/>
    <col min="6" max="6" width="10.109375" customWidth="1"/>
    <col min="7" max="8" width="10.33203125" customWidth="1"/>
    <col min="11" max="11" width="10.33203125" customWidth="1"/>
    <col min="12" max="16" width="10.109375" customWidth="1"/>
  </cols>
  <sheetData>
    <row r="1" spans="1:16">
      <c r="A1" s="7" t="s">
        <v>0</v>
      </c>
      <c r="B1" s="7"/>
      <c r="C1" s="7"/>
      <c r="E1" s="7" t="s">
        <v>1</v>
      </c>
      <c r="F1" s="7"/>
      <c r="G1" s="7"/>
      <c r="H1" s="7"/>
      <c r="I1" s="7"/>
      <c r="J1" s="7"/>
      <c r="L1" s="7" t="s">
        <v>2</v>
      </c>
      <c r="M1" s="7"/>
      <c r="N1" s="7"/>
      <c r="O1" s="7"/>
      <c r="P1" s="7"/>
    </row>
    <row r="2" spans="1:16">
      <c r="A2" t="s">
        <v>15</v>
      </c>
      <c r="B2" t="s">
        <v>3</v>
      </c>
      <c r="C2" t="s">
        <v>4</v>
      </c>
      <c r="E2" s="8">
        <v>42088</v>
      </c>
      <c r="F2" s="8"/>
      <c r="G2" s="8">
        <v>42089</v>
      </c>
      <c r="H2" s="8"/>
      <c r="I2" s="8">
        <v>42090</v>
      </c>
      <c r="J2" s="8"/>
      <c r="L2" t="s">
        <v>15</v>
      </c>
      <c r="M2" t="s">
        <v>5</v>
      </c>
      <c r="N2" t="s">
        <v>6</v>
      </c>
      <c r="O2" t="s">
        <v>7</v>
      </c>
      <c r="P2" t="s">
        <v>8</v>
      </c>
    </row>
    <row r="3" spans="1:16">
      <c r="A3" s="2">
        <v>42088</v>
      </c>
      <c r="B3" s="4">
        <v>0.52291666666666703</v>
      </c>
      <c r="C3">
        <v>9.56</v>
      </c>
      <c r="E3" s="4">
        <f t="array" ref="E3">IF(ROW(1:1)&lt;=COUNTIF(INDEX(данные,,1),LOOKUP(9^9,$A$2:E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E$2))+ROW(1:1)),"")</f>
        <v>0.43055555555555602</v>
      </c>
      <c r="F3">
        <f t="array" ref="F3">IF(ROW(1:1)&lt;=COUNTIF(INDEX(данные,,1),LOOKUP(9^9,$A$2:E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E$2))+ROW(1:1)),"")</f>
        <v>-21.77</v>
      </c>
      <c r="G3" s="4">
        <f t="array" ref="G3">IF(ROW(1:1)&lt;=COUNTIF(INDEX(данные,,1),LOOKUP(9^9,$A$2:G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G$2))+ROW(1:1)),"")</f>
        <v>0.47291666666666698</v>
      </c>
      <c r="H3">
        <f t="array" ref="H3">IF(ROW(1:1)&lt;=COUNTIF(INDEX(данные,,1),LOOKUP(9^9,$A$2:G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G$2))+ROW(1:1)),"")</f>
        <v>9.4300000000000068</v>
      </c>
      <c r="I3" s="4">
        <f t="array" ref="I3">IF(ROW(1:1)&lt;=COUNTIF(INDEX(данные,,1),LOOKUP(9^9,$A$2:I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I$2))+ROW(1:1)),"")</f>
        <v>0.55486111111111103</v>
      </c>
      <c r="J3">
        <f t="array" ref="J3">IF(ROW(1:1)&lt;=COUNTIF(INDEX(данные,,1),LOOKUP(9^9,$A$2:I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I$2))+ROW(1:1)),"")</f>
        <v>76.64</v>
      </c>
      <c r="L3" s="2">
        <v>42087</v>
      </c>
      <c r="M3">
        <f>SUMIF(INDEX(данные,,1),"&lt;"&amp;$L3,INDEX(данные,,3))</f>
        <v>0</v>
      </c>
      <c r="N3">
        <f t="array" ref="N3">MAX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3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0</v>
      </c>
      <c r="O3">
        <f t="array" ref="O3">MIN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3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0</v>
      </c>
      <c r="P3">
        <f>SUMIF(INDEX(данные,,1),"&lt;="&amp;$L3,INDEX(данные,,3))</f>
        <v>0</v>
      </c>
    </row>
    <row r="4" spans="1:16">
      <c r="A4" s="2">
        <v>42088</v>
      </c>
      <c r="B4" s="4">
        <v>0.43055555555555602</v>
      </c>
      <c r="C4">
        <v>-21.77</v>
      </c>
      <c r="E4" s="4">
        <f t="array" ref="E4">IF(ROW(2:2)&lt;=COUNTIF(INDEX(данные,,1),LOOKUP(9^9,$A$2:E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E$2))+ROW(2:2)),"")</f>
        <v>0.52291666666666703</v>
      </c>
      <c r="F4">
        <f t="array" ref="F4">IF(ROW(2:2)&lt;=COUNTIF(INDEX(данные,,1),LOOKUP(9^9,$A$2:E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E$2))+ROW(2:2)),"")</f>
        <v>-12.209999999999999</v>
      </c>
      <c r="G4" s="4">
        <f t="array" ref="G4">IF(ROW(2:2)&lt;=COUNTIF(INDEX(данные,,1),LOOKUP(9^9,$A$2:G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G$2))+ROW(2:2)),"")</f>
        <v>0.50416666666666698</v>
      </c>
      <c r="H4">
        <f t="array" ref="H4">IF(ROW(2:2)&lt;=COUNTIF(INDEX(данные,,1),LOOKUP(9^9,$A$2:G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G$2))+ROW(2:2)),"")</f>
        <v>69.06</v>
      </c>
      <c r="I4" s="4">
        <f t="array" ref="I4">IF(ROW(2:2)&lt;=COUNTIF(INDEX(данные,,1),LOOKUP(9^9,$A$2:I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I$2))+ROW(2:2)),"")</f>
        <v>0.58333333333333304</v>
      </c>
      <c r="J4">
        <f t="array" ref="J4">IF(ROW(2:2)&lt;=COUNTIF(INDEX(данные,,1),LOOKUP(9^9,$A$2:I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I$2))+ROW(2:2)),"")</f>
        <v>126.64</v>
      </c>
      <c r="L4" s="2">
        <v>42088</v>
      </c>
      <c r="M4">
        <f>SUMIF(INDEX(данные,,1),"&lt;"&amp;$L4,INDEX(данные,,3))</f>
        <v>0</v>
      </c>
      <c r="N4">
        <f t="array" ref="N4">MAX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4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-12.209999999999999</v>
      </c>
      <c r="O4">
        <f t="array" ref="O4">MIN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4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-30.409999999999997</v>
      </c>
      <c r="P4">
        <f>SUMIF(INDEX(данные,,1),"&lt;="&amp;$L4,INDEX(данные,,3))</f>
        <v>-30.409999999999997</v>
      </c>
    </row>
    <row r="5" spans="1:16">
      <c r="A5" s="2">
        <v>42088</v>
      </c>
      <c r="B5" s="4">
        <v>0.61319444444444504</v>
      </c>
      <c r="C5">
        <v>-7.83</v>
      </c>
      <c r="E5" s="4">
        <f t="array" ref="E5">IF(ROW(3:3)&lt;=COUNTIF(INDEX(данные,,1),LOOKUP(9^9,$A$2:E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E$2))+ROW(3:3)),"")</f>
        <v>0.61319444444444504</v>
      </c>
      <c r="F5">
        <f t="array" ref="F5">IF(ROW(3:3)&lt;=COUNTIF(INDEX(данные,,1),LOOKUP(9^9,$A$2:E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E$2))+ROW(3:3)),"")</f>
        <v>-20.04</v>
      </c>
      <c r="G5" s="4">
        <f t="array" ref="G5">IF(ROW(3:3)&lt;=COUNTIF(INDEX(данные,,1),LOOKUP(9^9,$A$2:G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G$2))+ROW(3:3)),"")</f>
        <v>0.65138888888888902</v>
      </c>
      <c r="H5">
        <f t="array" ref="H5">IF(ROW(3:3)&lt;=COUNTIF(INDEX(данные,,1),LOOKUP(9^9,$A$2:G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G$2))+ROW(3:3)),"")</f>
        <v>77.790000000000006</v>
      </c>
      <c r="I5" s="4">
        <f t="array" ref="I5">IF(ROW(3:3)&lt;=COUNTIF(INDEX(данные,,1),LOOKUP(9^9,$A$2:I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I$2))+ROW(3:3)),"")</f>
        <v>0.59722222222222199</v>
      </c>
      <c r="J5">
        <f t="array" ref="J5">IF(ROW(3:3)&lt;=COUNTIF(INDEX(данные,,1),LOOKUP(9^9,$A$2:I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I$2))+ROW(3:3)),"")</f>
        <v>26.64</v>
      </c>
      <c r="L5" s="2">
        <v>42089</v>
      </c>
      <c r="M5">
        <f>SUMIF(INDEX(данные,,1),"&lt;"&amp;$L5,INDEX(данные,,3))</f>
        <v>-30.409999999999997</v>
      </c>
      <c r="N5">
        <f t="array" ref="N5">MAX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5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77.790000000000006</v>
      </c>
      <c r="O5">
        <f t="array" ref="O5">MIN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5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9.4300000000000068</v>
      </c>
      <c r="P5">
        <f>SUMIF(INDEX(данные,,1),"&lt;="&amp;$L5,INDEX(данные,,3))</f>
        <v>77.790000000000006</v>
      </c>
    </row>
    <row r="6" spans="1:16" ht="18.149999999999999" customHeight="1">
      <c r="A6" s="2">
        <v>42088</v>
      </c>
      <c r="B6" s="4">
        <v>0.64236111111111105</v>
      </c>
      <c r="C6">
        <v>-10.37</v>
      </c>
      <c r="E6" s="4">
        <f t="array" ref="E6">IF(ROW(4:4)&lt;=COUNTIF(INDEX(данные,,1),LOOKUP(9^9,$A$2:E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E$2))+ROW(4:4)),"")</f>
        <v>0.64236111111111105</v>
      </c>
      <c r="F6">
        <f t="array" ref="F6">IF(ROW(4:4)&lt;=COUNTIF(INDEX(данные,,1),LOOKUP(9^9,$A$2:E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E$2))+ROW(4:4)),"")</f>
        <v>-30.409999999999997</v>
      </c>
      <c r="G6" s="4" t="str">
        <f t="array" ref="G6">IF(ROW(4:4)&lt;=COUNTIF(INDEX(данные,,1),LOOKUP(9^9,$A$2:G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G$2))+ROW(4:4)),"")</f>
        <v/>
      </c>
      <c r="H6" t="str">
        <f t="array" ref="H6">IF(ROW(4:4)&lt;=COUNTIF(INDEX(данные,,1),LOOKUP(9^9,$A$2:G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G$2))+ROW(4:4)),"")</f>
        <v/>
      </c>
      <c r="I6" s="4">
        <f t="array" ref="I6">IF(ROW(4:4)&lt;=COUNTIF(INDEX(данные,,1),LOOKUP(9^9,$A$2:I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I$2))+ROW(4:4)),"")</f>
        <v>0.67361111111111105</v>
      </c>
      <c r="J6">
        <f t="array" ref="J6">IF(ROW(4:4)&lt;=COUNTIF(INDEX(данные,,1),LOOKUP(9^9,$A$2:I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I$2))+ROW(4:4)),"")</f>
        <v>76.64</v>
      </c>
      <c r="L6" s="2">
        <v>42090</v>
      </c>
      <c r="M6">
        <f>SUMIF(INDEX(данные,,1),"&lt;"&amp;$L6,INDEX(данные,,3))</f>
        <v>77.790000000000006</v>
      </c>
      <c r="N6">
        <f t="array" ref="N6">MAX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6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126.64</v>
      </c>
      <c r="O6">
        <f t="array" ref="O6">MIN(IF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=$L6,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))</f>
        <v>26.64</v>
      </c>
      <c r="P6">
        <f>SUMIF(INDEX(данные,,1),"&lt;="&amp;$L6,INDEX(данные,,3))</f>
        <v>76.64</v>
      </c>
    </row>
    <row r="7" spans="1:16">
      <c r="A7" s="2"/>
      <c r="B7" s="4"/>
      <c r="E7" s="4" t="str">
        <f t="array" ref="E7">IF(ROW(5:5)&lt;=COUNTIF(INDEX(данные,,1),LOOKUP(9^9,$A$2:E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E$2))+ROW(5:5)),"")</f>
        <v/>
      </c>
      <c r="F7" t="str">
        <f t="array" ref="F7">IF(ROW(5:5)&lt;=COUNTIF(INDEX(данные,,1),LOOKUP(9^9,$A$2:E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E$2))+ROW(5:5)),"")</f>
        <v/>
      </c>
      <c r="G7" s="4" t="str">
        <f t="array" ref="G7">IF(ROW(5:5)&lt;=COUNTIF(INDEX(данные,,1),LOOKUP(9^9,$A$2:G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G$2))+ROW(5:5)),"")</f>
        <v/>
      </c>
      <c r="H7" t="str">
        <f t="array" ref="H7">IF(ROW(5:5)&lt;=COUNTIF(INDEX(данные,,1),LOOKUP(9^9,$A$2:G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G$2))+ROW(5:5)),"")</f>
        <v/>
      </c>
      <c r="I7" s="4" t="str">
        <f t="array" ref="I7">IF(ROW(5:5)&lt;=COUNTIF(INDEX(данные,,1),LOOKUP(9^9,$A$2:I$2)),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COUNTIF(INDEX(данные,,1),"&lt;"&amp;LOOKUP(9^9,$A$2:I$2))+ROW(5:5)),"")</f>
        <v/>
      </c>
      <c r="J7" t="str">
        <f t="array" ref="J7">IF(ROW(5:5)&lt;=COUNTIF(INDEX(данные,,1),LOOKUP(9^9,$A$2:I$2)),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COUNTIF(INDEX(данные,,1),"&lt;"&amp;LOOKUP(9^9,$A$2:I$2))+ROW(5:5)),"")</f>
        <v/>
      </c>
    </row>
    <row r="8" spans="1:16">
      <c r="A8" s="2">
        <v>42089</v>
      </c>
      <c r="B8" s="4">
        <v>0.65138888888888902</v>
      </c>
      <c r="C8">
        <v>8.73</v>
      </c>
      <c r="E8" s="1" t="s">
        <v>17</v>
      </c>
      <c r="F8" s="1"/>
      <c r="G8" s="1"/>
      <c r="H8" s="1"/>
      <c r="I8" s="1"/>
      <c r="J8" s="1"/>
      <c r="L8" t="s">
        <v>5</v>
      </c>
      <c r="M8" t="s">
        <v>9</v>
      </c>
    </row>
    <row r="9" spans="1:16">
      <c r="A9" s="2">
        <v>42089</v>
      </c>
      <c r="B9" s="4">
        <v>0.47291666666666698</v>
      </c>
      <c r="C9">
        <v>39.840000000000003</v>
      </c>
      <c r="E9" s="1"/>
      <c r="F9" s="1"/>
      <c r="G9" s="1"/>
      <c r="H9" s="1"/>
      <c r="I9" s="1"/>
      <c r="J9" s="1"/>
    </row>
    <row r="10" spans="1:16">
      <c r="A10" s="2">
        <v>42089</v>
      </c>
      <c r="B10" s="4">
        <v>0.50416666666666698</v>
      </c>
      <c r="C10">
        <v>59.63</v>
      </c>
      <c r="E10" s="6" t="s">
        <v>18</v>
      </c>
      <c r="I10" s="4"/>
      <c r="L10" t="s">
        <v>6</v>
      </c>
      <c r="M10" t="s">
        <v>10</v>
      </c>
    </row>
    <row r="11" spans="1:16">
      <c r="A11" s="2"/>
      <c r="B11" s="4"/>
      <c r="E11" s="1" t="s">
        <v>15</v>
      </c>
      <c r="F11" s="1" t="s">
        <v>3</v>
      </c>
      <c r="G11" s="6" t="s">
        <v>4</v>
      </c>
      <c r="H11" s="6" t="s">
        <v>16</v>
      </c>
      <c r="I11" s="4"/>
      <c r="M11" t="s">
        <v>11</v>
      </c>
    </row>
    <row r="12" spans="1:16">
      <c r="A12" s="2">
        <v>42090</v>
      </c>
      <c r="B12" s="4">
        <v>0.55486111111111103</v>
      </c>
      <c r="C12">
        <v>-1.1499999999999999</v>
      </c>
      <c r="E12" s="3">
        <f t="array" ref="E12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(1:1))</f>
        <v>42088</v>
      </c>
      <c r="F12" s="4">
        <f t="array" ref="F12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(1:1))</f>
        <v>0.43055555555555602</v>
      </c>
      <c r="G12" s="5">
        <f t="array" ref="G12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(1:1))</f>
        <v>-21.77</v>
      </c>
      <c r="H12">
        <f t="array" ref="H12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(1:1))</f>
        <v>-21.77</v>
      </c>
      <c r="I12" s="4"/>
    </row>
    <row r="13" spans="1:16">
      <c r="A13" s="2">
        <v>42090</v>
      </c>
      <c r="B13" s="4">
        <v>0.58333333333333304</v>
      </c>
      <c r="C13">
        <v>50</v>
      </c>
      <c r="E13" s="3">
        <f t="array" ref="E13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(2:2))</f>
        <v>42088</v>
      </c>
      <c r="F13" s="4">
        <f t="array" ref="F13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(2:2))</f>
        <v>0.52291666666666703</v>
      </c>
      <c r="G13" s="5">
        <f t="array" ref="G13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(2:2))</f>
        <v>9.56</v>
      </c>
      <c r="H13" s="1">
        <f t="array" ref="H13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(2:2))</f>
        <v>-12.209999999999999</v>
      </c>
      <c r="I13" s="4"/>
    </row>
    <row r="14" spans="1:16">
      <c r="A14" s="2">
        <v>42090</v>
      </c>
      <c r="B14" s="4">
        <v>0.59722222222222199</v>
      </c>
      <c r="C14">
        <v>-100</v>
      </c>
      <c r="E14" s="3">
        <f t="array" ref="E14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(3:3))</f>
        <v>42088</v>
      </c>
      <c r="F14" s="4">
        <f t="array" ref="F14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(3:3))</f>
        <v>0.61319444444444504</v>
      </c>
      <c r="G14" s="5">
        <f t="array" ref="G14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(3:3))</f>
        <v>-7.83</v>
      </c>
      <c r="H14" s="1">
        <f t="array" ref="H14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(3:3))</f>
        <v>-20.04</v>
      </c>
      <c r="I14" s="4"/>
      <c r="L14" t="s">
        <v>7</v>
      </c>
      <c r="M14" t="s">
        <v>12</v>
      </c>
    </row>
    <row r="15" spans="1:16">
      <c r="A15" s="2">
        <v>42090</v>
      </c>
      <c r="B15" s="4">
        <v>0.67361111111111105</v>
      </c>
      <c r="C15">
        <v>50</v>
      </c>
      <c r="E15" s="3">
        <f t="array" ref="E15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(4:4))</f>
        <v>42088</v>
      </c>
      <c r="F15" s="4">
        <f t="array" ref="F15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(4:4))</f>
        <v>0.64236111111111105</v>
      </c>
      <c r="G15" s="5">
        <f t="array" ref="G15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(4:4))</f>
        <v>-10.37</v>
      </c>
      <c r="H15" s="1">
        <f t="array" ref="H15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(4:4))</f>
        <v>-30.409999999999997</v>
      </c>
      <c r="I15" s="4"/>
      <c r="M15" t="s">
        <v>13</v>
      </c>
    </row>
    <row r="16" spans="1:16">
      <c r="E16" s="3">
        <f t="array" ref="E16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(5:5))</f>
        <v>42089</v>
      </c>
      <c r="F16" s="4">
        <f t="array" ref="F16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(5:5))</f>
        <v>0.47291666666666698</v>
      </c>
      <c r="G16" s="5">
        <f t="array" ref="G16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(5:5))</f>
        <v>39.840000000000003</v>
      </c>
      <c r="H16" s="1">
        <f t="array" ref="H16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(5:5))</f>
        <v>9.4300000000000068</v>
      </c>
      <c r="I16" s="4"/>
    </row>
    <row r="17" spans="5:13">
      <c r="E17" s="3">
        <f t="array" ref="E17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(6:6))</f>
        <v>42089</v>
      </c>
      <c r="F17" s="4">
        <f t="array" ref="F17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(6:6))</f>
        <v>0.50416666666666698</v>
      </c>
      <c r="G17" s="5">
        <f t="array" ref="G17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(6:6))</f>
        <v>59.63</v>
      </c>
      <c r="H17" s="1">
        <f t="array" ref="H17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(6:6))</f>
        <v>69.06</v>
      </c>
      <c r="I17" s="4"/>
      <c r="K17" s="5"/>
      <c r="L17" t="s">
        <v>8</v>
      </c>
      <c r="M17" t="s">
        <v>14</v>
      </c>
    </row>
    <row r="18" spans="5:13">
      <c r="E18" s="3">
        <f t="array" ref="E18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(7:7))</f>
        <v>42089</v>
      </c>
      <c r="F18" s="4">
        <f t="array" ref="F18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(7:7))</f>
        <v>0.65138888888888902</v>
      </c>
      <c r="G18" s="5">
        <f t="array" ref="G18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(7:7))</f>
        <v>8.73</v>
      </c>
      <c r="H18" s="1">
        <f t="array" ref="H18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(7:7))</f>
        <v>77.790000000000006</v>
      </c>
      <c r="I18" s="4"/>
      <c r="K18" s="5"/>
    </row>
    <row r="19" spans="5:13">
      <c r="E19" s="3">
        <f t="array" ref="E19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(8:8))</f>
        <v>42090</v>
      </c>
      <c r="F19" s="4">
        <f t="array" ref="F19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(8:8))</f>
        <v>0.55486111111111103</v>
      </c>
      <c r="G19" s="5">
        <f t="array" ref="G19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(8:8))</f>
        <v>-1.1499999999999999</v>
      </c>
      <c r="H19" s="1">
        <f t="array" ref="H19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(8:8))</f>
        <v>76.64</v>
      </c>
      <c r="I19" s="5"/>
      <c r="K19" s="5"/>
    </row>
    <row r="20" spans="5:13">
      <c r="E20" s="3">
        <f t="array" ref="E20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(9:9))</f>
        <v>42090</v>
      </c>
      <c r="F20" s="4">
        <f t="array" ref="F20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(9:9))</f>
        <v>0.58333333333333304</v>
      </c>
      <c r="G20" s="5">
        <f t="array" ref="G20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(9:9))</f>
        <v>50</v>
      </c>
      <c r="H20" s="1">
        <f t="array" ref="H20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(9:9))</f>
        <v>126.64</v>
      </c>
      <c r="I20" s="5"/>
      <c r="J20" s="5"/>
      <c r="K20" s="5"/>
    </row>
    <row r="21" spans="5:13">
      <c r="E21" s="3">
        <f t="array" ref="E21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(10:10))</f>
        <v>42090</v>
      </c>
      <c r="F21" s="4">
        <f t="array" ref="F21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(10:10))</f>
        <v>0.59722222222222199</v>
      </c>
      <c r="G21" s="5">
        <f t="array" ref="G21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(10:10))</f>
        <v>-100</v>
      </c>
      <c r="H21" s="1">
        <f t="array" ref="H21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(10:10))</f>
        <v>26.64</v>
      </c>
      <c r="I21" s="5"/>
      <c r="J21" s="5"/>
      <c r="K21" s="5"/>
    </row>
    <row r="22" spans="5:13">
      <c r="E22" s="3">
        <f t="array" ref="E22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1)),ROW(11:11))</f>
        <v>42090</v>
      </c>
      <c r="F22" s="4">
        <f t="array" ref="F22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2)),ROW(11:11))</f>
        <v>0.67361111111111105</v>
      </c>
      <c r="G22" s="5">
        <f t="array" ref="G22">INDEX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,ROW(11:11))</f>
        <v>50</v>
      </c>
      <c r="H22" s="1">
        <f t="array" ref="H22">INDEX(MMULT(IF(ROW($A$1:INDEX($A:$A,COUNT($A:$A)))&gt;=TRANSPOSE(ROW($A$1:INDEX($A:$A,COUNT($A:$A)))),TRANSPOSE(LOOKUP(MATCH(SMALL(IF(INDEX(данные,,1),MMULT(N((INDEX(данные,,1)+INDEX(данные,,2))&gt;=TRANSPOSE((INDEX(данные,,1)+INDEX(данные,,2)))),ROW(INDEX(данные,,1))^0)-COUNTBLANK(INDEX(данные,,1))+MIN(ROW(INDEX(данные,,1)))-1),ROW($A$1:INDEX($A:$A,COUNT($A:$A)))),IF(INDEX(данные,,1),MMULT(N((INDEX(данные,,1)+INDEX(данные,,2))&gt;=TRANSPOSE((INDEX(данные,,1)+INDEX(данные,,2)))),ROW(INDEX(данные,,1))^0)-COUNTBLANK(INDEX(данные,,1))+MIN(ROW(INDEX(данные,,1)))-1),)+MIN(ROW(INDEX(данные,,1)))-1,ROW(INDEX(данные,,1)),INDEX(данные,,3))),),ROW($A$1:INDEX($A:$A,COUNT($A:$A)))^0),ROW(11:11))</f>
        <v>76.64</v>
      </c>
      <c r="I22" s="5"/>
      <c r="J22" s="5"/>
      <c r="K22" s="5"/>
    </row>
    <row r="23" spans="5:13">
      <c r="E23" s="3"/>
      <c r="F23" s="4"/>
      <c r="G23" s="5"/>
      <c r="H23" s="5"/>
      <c r="I23" s="5"/>
      <c r="J23" s="5"/>
      <c r="K23" s="5"/>
    </row>
    <row r="24" spans="5:13">
      <c r="E24" s="2"/>
      <c r="F24" s="4"/>
      <c r="G24" s="5"/>
      <c r="H24" s="5"/>
      <c r="I24" s="5"/>
      <c r="J24" s="5"/>
      <c r="K24" s="5"/>
    </row>
    <row r="25" spans="5:13">
      <c r="E25" s="2"/>
      <c r="F25" s="4"/>
      <c r="G25" s="5"/>
      <c r="H25" s="5"/>
      <c r="I25" s="5"/>
      <c r="J25" s="5"/>
      <c r="K25" s="5"/>
    </row>
    <row r="26" spans="5:13">
      <c r="E26" s="2"/>
      <c r="F26" s="4"/>
      <c r="G26" s="5"/>
      <c r="H26" s="5"/>
      <c r="I26" s="5"/>
      <c r="J26" s="5"/>
      <c r="K26" s="5"/>
    </row>
    <row r="27" spans="5:13">
      <c r="E27" s="2"/>
      <c r="F27" s="4"/>
      <c r="G27" s="5"/>
      <c r="H27" s="5"/>
      <c r="I27" s="5"/>
      <c r="J27" s="5"/>
      <c r="K27" s="5"/>
    </row>
    <row r="28" spans="5:13">
      <c r="E28" s="2"/>
      <c r="J28" s="5"/>
      <c r="K28" s="5"/>
    </row>
    <row r="29" spans="5:13">
      <c r="E29" s="2"/>
      <c r="K29" s="5"/>
    </row>
    <row r="30" spans="5:13">
      <c r="E30" s="2"/>
      <c r="K30" s="4"/>
    </row>
    <row r="31" spans="5:13">
      <c r="E31" s="2"/>
    </row>
    <row r="32" spans="5:13">
      <c r="K32" s="4"/>
    </row>
    <row r="33" spans="11:11">
      <c r="K33" s="4"/>
    </row>
    <row r="34" spans="11:11">
      <c r="K34" s="4"/>
    </row>
    <row r="35" spans="11:11">
      <c r="K35" s="4"/>
    </row>
  </sheetData>
  <mergeCells count="6">
    <mergeCell ref="A1:C1"/>
    <mergeCell ref="E1:J1"/>
    <mergeCell ref="L1:P1"/>
    <mergeCell ref="E2:F2"/>
    <mergeCell ref="G2:H2"/>
    <mergeCell ref="I2:J2"/>
  </mergeCells>
  <pageMargins left="0.7" right="0.7" top="0.75" bottom="0.75" header="0.3" footer="0.3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Kirill</dc:creator>
  <cp:keywords/>
  <dc:description/>
  <cp:lastModifiedBy>111</cp:lastModifiedBy>
  <cp:revision>0</cp:revision>
  <dcterms:created xsi:type="dcterms:W3CDTF">2015-03-31T10:33:55Z</dcterms:created>
  <dcterms:modified xsi:type="dcterms:W3CDTF">2015-04-03T11:31:40Z</dcterms:modified>
</cp:coreProperties>
</file>