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hidePivotFieldList="1" defaultThemeVersion="124226"/>
  <bookViews>
    <workbookView xWindow="240" yWindow="105" windowWidth="14805" windowHeight="8010" activeTab="5"/>
  </bookViews>
  <sheets>
    <sheet name="Оглавление" sheetId="1" r:id="rId1"/>
    <sheet name="Изначальная" sheetId="185" r:id="rId2"/>
    <sheet name="13.05.15" sheetId="189" r:id="rId3"/>
    <sheet name="15.05.15" sheetId="190" r:id="rId4"/>
    <sheet name="21.05.15" sheetId="191" r:id="rId5"/>
    <sheet name="02.06.15" sheetId="192" r:id="rId6"/>
  </sheets>
  <calcPr calcId="145621"/>
</workbook>
</file>

<file path=xl/calcChain.xml><?xml version="1.0" encoding="utf-8"?>
<calcChain xmlns="http://schemas.openxmlformats.org/spreadsheetml/2006/main">
  <c r="A2" i="192" l="1"/>
  <c r="F2" i="192" s="1"/>
  <c r="D2" i="192" l="1"/>
  <c r="C2" i="192"/>
  <c r="E2" i="192"/>
  <c r="B2" i="192"/>
  <c r="C2" i="1"/>
  <c r="E2" i="1"/>
  <c r="G2" i="1"/>
  <c r="I2" i="1"/>
  <c r="K2" i="1"/>
  <c r="A2" i="1"/>
  <c r="K7" i="1"/>
  <c r="C11" i="1"/>
  <c r="K13" i="1"/>
  <c r="G17" i="1"/>
  <c r="K23" i="1"/>
  <c r="C27" i="1"/>
  <c r="K29" i="1"/>
  <c r="K33" i="1"/>
  <c r="G4" i="1"/>
  <c r="C6" i="1"/>
  <c r="E9" i="1"/>
  <c r="K10" i="1"/>
  <c r="G12" i="1"/>
  <c r="C14" i="1"/>
  <c r="E17" i="1"/>
  <c r="K18" i="1"/>
  <c r="G20" i="1"/>
  <c r="C22" i="1"/>
  <c r="E25" i="1"/>
  <c r="K26" i="1"/>
  <c r="G28" i="1"/>
  <c r="C30" i="1"/>
  <c r="E33" i="1"/>
  <c r="K5" i="1"/>
  <c r="C9" i="1"/>
  <c r="G15" i="1"/>
  <c r="K21" i="1"/>
  <c r="C25" i="1"/>
  <c r="E28" i="1"/>
  <c r="K31" i="1"/>
  <c r="A24" i="1"/>
  <c r="A26" i="1"/>
  <c r="A30" i="1"/>
  <c r="A16" i="1"/>
  <c r="A23" i="1"/>
  <c r="A17" i="1"/>
  <c r="A10" i="1"/>
  <c r="A11" i="1"/>
  <c r="G10" i="1"/>
  <c r="G18" i="1"/>
  <c r="G26" i="1"/>
  <c r="I29" i="1"/>
  <c r="E8" i="1"/>
  <c r="K17" i="1"/>
  <c r="C31" i="1"/>
  <c r="A25" i="1"/>
  <c r="A6" i="1"/>
  <c r="G5" i="1"/>
  <c r="K11" i="1"/>
  <c r="E18" i="1"/>
  <c r="G21" i="1"/>
  <c r="K27" i="1"/>
  <c r="E3" i="1"/>
  <c r="K4" i="1"/>
  <c r="G6" i="1"/>
  <c r="C8" i="1"/>
  <c r="E11" i="1"/>
  <c r="K12" i="1"/>
  <c r="G14" i="1"/>
  <c r="C16" i="1"/>
  <c r="E19" i="1"/>
  <c r="K20" i="1"/>
  <c r="G22" i="1"/>
  <c r="C24" i="1"/>
  <c r="E27" i="1"/>
  <c r="K28" i="1"/>
  <c r="G30" i="1"/>
  <c r="C32" i="1"/>
  <c r="G3" i="1"/>
  <c r="K9" i="1"/>
  <c r="G13" i="1"/>
  <c r="E16" i="1"/>
  <c r="G19" i="1"/>
  <c r="K25" i="1"/>
  <c r="C29" i="1"/>
  <c r="I32" i="1"/>
  <c r="A28" i="1"/>
  <c r="A27" i="1"/>
  <c r="A4" i="1"/>
  <c r="A20" i="1"/>
  <c r="A5" i="1"/>
  <c r="A21" i="1"/>
  <c r="A14" i="1"/>
  <c r="A3" i="1"/>
  <c r="I13" i="1"/>
  <c r="C20" i="1"/>
  <c r="K24" i="1"/>
  <c r="E31" i="1"/>
  <c r="G11" i="1"/>
  <c r="C21" i="1"/>
  <c r="A33" i="1"/>
  <c r="A12" i="1"/>
  <c r="A22" i="1"/>
  <c r="C3" i="1"/>
  <c r="E6" i="1"/>
  <c r="G9" i="1"/>
  <c r="E12" i="1"/>
  <c r="K15" i="1"/>
  <c r="C19" i="1"/>
  <c r="E22" i="1"/>
  <c r="G25" i="1"/>
  <c r="G31" i="1"/>
  <c r="E5" i="1"/>
  <c r="K6" i="1"/>
  <c r="G8" i="1"/>
  <c r="C10" i="1"/>
  <c r="E13" i="1"/>
  <c r="K14" i="1"/>
  <c r="G16" i="1"/>
  <c r="C18" i="1"/>
  <c r="E21" i="1"/>
  <c r="K22" i="1"/>
  <c r="G24" i="1"/>
  <c r="C26" i="1"/>
  <c r="E29" i="1"/>
  <c r="K30" i="1"/>
  <c r="G32" i="1"/>
  <c r="E4" i="1"/>
  <c r="G7" i="1"/>
  <c r="E14" i="1"/>
  <c r="C17" i="1"/>
  <c r="E20" i="1"/>
  <c r="G23" i="1"/>
  <c r="E30" i="1"/>
  <c r="G33" i="1"/>
  <c r="A32" i="1"/>
  <c r="A31" i="1"/>
  <c r="A8" i="1"/>
  <c r="A7" i="1"/>
  <c r="A9" i="1"/>
  <c r="A15" i="1"/>
  <c r="A18" i="1"/>
  <c r="K3" i="1"/>
  <c r="C7" i="1"/>
  <c r="E10" i="1"/>
  <c r="C13" i="1"/>
  <c r="I16" i="1"/>
  <c r="K19" i="1"/>
  <c r="C23" i="1"/>
  <c r="E26" i="1"/>
  <c r="G29" i="1"/>
  <c r="E32" i="1"/>
  <c r="C4" i="1"/>
  <c r="I5" i="1"/>
  <c r="E7" i="1"/>
  <c r="K8" i="1"/>
  <c r="C12" i="1"/>
  <c r="E15" i="1"/>
  <c r="K16" i="1"/>
  <c r="I21" i="1"/>
  <c r="E23" i="1"/>
  <c r="C28" i="1"/>
  <c r="K32" i="1"/>
  <c r="C5" i="1"/>
  <c r="C15" i="1"/>
  <c r="E24" i="1"/>
  <c r="G27" i="1"/>
  <c r="A29" i="1"/>
  <c r="A19" i="1"/>
  <c r="A13" i="1"/>
  <c r="I4" i="1"/>
  <c r="A2" i="191" l="1"/>
  <c r="F2" i="191" s="1"/>
  <c r="A2" i="190"/>
  <c r="F2" i="190" s="1"/>
  <c r="A2" i="189"/>
  <c r="F2" i="189" s="1"/>
  <c r="G18" i="185"/>
  <c r="G17" i="185"/>
  <c r="G16" i="185"/>
  <c r="G15" i="185"/>
  <c r="G14" i="185"/>
  <c r="G13" i="185"/>
  <c r="G12" i="185"/>
  <c r="G11" i="185"/>
  <c r="G10" i="185"/>
  <c r="G9" i="185"/>
  <c r="G8" i="185"/>
  <c r="G7" i="185"/>
  <c r="G6" i="185"/>
  <c r="G5" i="185"/>
  <c r="G4" i="185"/>
  <c r="G3" i="185"/>
  <c r="G2" i="185"/>
  <c r="I26" i="1"/>
  <c r="I11" i="1"/>
  <c r="I6" i="1"/>
  <c r="I30" i="1"/>
  <c r="I18" i="1"/>
  <c r="I15" i="1"/>
  <c r="I10" i="1"/>
  <c r="I3" i="1"/>
  <c r="I25" i="1"/>
  <c r="I24" i="1"/>
  <c r="I12" i="1"/>
  <c r="I7" i="1"/>
  <c r="I27" i="1"/>
  <c r="I28" i="1"/>
  <c r="I17" i="1"/>
  <c r="I14" i="1"/>
  <c r="I31" i="1"/>
  <c r="I20" i="1"/>
  <c r="I19" i="1"/>
  <c r="I22" i="1"/>
  <c r="I9" i="1"/>
  <c r="I8" i="1"/>
  <c r="I23" i="1"/>
  <c r="D2" i="191" l="1"/>
  <c r="C2" i="191"/>
  <c r="E2" i="191"/>
  <c r="B2" i="191"/>
  <c r="C2" i="190"/>
  <c r="E2" i="190"/>
  <c r="D2" i="190"/>
  <c r="B2" i="190"/>
  <c r="E2" i="189"/>
  <c r="D2" i="189"/>
  <c r="C2" i="189"/>
  <c r="B2" i="189"/>
</calcChain>
</file>

<file path=xl/sharedStrings.xml><?xml version="1.0" encoding="utf-8"?>
<sst xmlns="http://schemas.openxmlformats.org/spreadsheetml/2006/main" count="54" uniqueCount="18">
  <si>
    <t>МАЙ</t>
  </si>
  <si>
    <t>ИЮНЬ</t>
  </si>
  <si>
    <t>ИЮЛЬ</t>
  </si>
  <si>
    <t>АВГУСТ</t>
  </si>
  <si>
    <t>СЕНТЯБРЬ</t>
  </si>
  <si>
    <t>ОКТЯБРЬ</t>
  </si>
  <si>
    <t>No.</t>
  </si>
  <si>
    <t>Pier</t>
  </si>
  <si>
    <t>Ship's Name</t>
  </si>
  <si>
    <t>Arrival time</t>
  </si>
  <si>
    <t>Arrival date</t>
  </si>
  <si>
    <t>Dep. time</t>
  </si>
  <si>
    <t>Dep. date</t>
  </si>
  <si>
    <t>Судно1</t>
  </si>
  <si>
    <t>Судно2</t>
  </si>
  <si>
    <t>Departure Date</t>
  </si>
  <si>
    <t>Departure time</t>
  </si>
  <si>
    <t>Ship's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</si>
</sst>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0" borderId="0" xfId="0" applyBorder="1"/>
    <xf numFmtId="0" fontId="5" fillId="0" borderId="0" xfId="1" quotePrefix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20" fontId="2" fillId="2" borderId="3" xfId="0" applyNumberFormat="1" applyFont="1" applyFill="1" applyBorder="1" applyAlignment="1"/>
    <xf numFmtId="0" fontId="0" fillId="2" borderId="0" xfId="0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20" fontId="2" fillId="2" borderId="5" xfId="0" applyNumberFormat="1" applyFont="1" applyFill="1" applyBorder="1"/>
    <xf numFmtId="14" fontId="2" fillId="2" borderId="5" xfId="0" applyNumberFormat="1" applyFont="1" applyFill="1" applyBorder="1"/>
    <xf numFmtId="14" fontId="2" fillId="2" borderId="6" xfId="0" applyNumberFormat="1" applyFont="1" applyFill="1" applyBorder="1"/>
    <xf numFmtId="20" fontId="3" fillId="2" borderId="5" xfId="0" applyNumberFormat="1" applyFont="1" applyFill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1"/>
    <xf numFmtId="0" fontId="0" fillId="0" borderId="0" xfId="0" quotePrefix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1" quotePrefix="1" applyAlignment="1">
      <alignment horizontal="center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5" formatCode="h:mm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5" formatCode="h:mm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Расписание" displayName="Расписание" ref="A1:G18" totalsRowShown="0" headerRowDxfId="10" dataDxfId="8" headerRowBorderDxfId="9" tableBorderDxfId="7">
  <autoFilter ref="A1:G18"/>
  <tableColumns count="7">
    <tableColumn id="1" name="No." dataDxfId="6"/>
    <tableColumn id="2" name="Pier" dataDxfId="5"/>
    <tableColumn id="3" name="Ship's Name" dataDxfId="4"/>
    <tableColumn id="4" name="Arrival time" dataDxfId="3"/>
    <tableColumn id="5" name="Arrival date" dataDxfId="2"/>
    <tableColumn id="6" name="Dep. time" dataDxfId="1"/>
    <tableColumn id="7" name="Dep.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T101"/>
  <sheetViews>
    <sheetView zoomScaleNormal="100" workbookViewId="0">
      <selection activeCell="A17" sqref="A17"/>
    </sheetView>
  </sheetViews>
  <sheetFormatPr defaultRowHeight="15" x14ac:dyDescent="0.25"/>
  <cols>
    <col min="1" max="1" width="15.7109375" style="2" customWidth="1"/>
    <col min="2" max="2" width="3.85546875" style="2" customWidth="1"/>
    <col min="3" max="3" width="15.7109375" style="2" customWidth="1"/>
    <col min="4" max="4" width="3.85546875" style="2" customWidth="1"/>
    <col min="5" max="5" width="15.7109375" style="2" customWidth="1"/>
    <col min="6" max="6" width="3.85546875" style="2" customWidth="1"/>
    <col min="7" max="7" width="15.7109375" style="2" customWidth="1"/>
    <col min="8" max="8" width="3.85546875" style="2" customWidth="1"/>
    <col min="9" max="9" width="15.7109375" style="2" customWidth="1"/>
    <col min="10" max="10" width="3.85546875" style="2" customWidth="1"/>
    <col min="11" max="11" width="15.7109375" style="2" customWidth="1"/>
    <col min="47" max="16384" width="9.140625" style="2"/>
  </cols>
  <sheetData>
    <row r="1" spans="1:14" x14ac:dyDescent="0.25">
      <c r="A1" s="3" t="s">
        <v>0</v>
      </c>
      <c r="B1" s="21"/>
      <c r="C1" s="21" t="s">
        <v>1</v>
      </c>
      <c r="D1" s="21"/>
      <c r="E1" s="21" t="s">
        <v>2</v>
      </c>
      <c r="F1" s="21"/>
      <c r="G1" s="21" t="s">
        <v>3</v>
      </c>
      <c r="H1" s="21"/>
      <c r="I1" s="21" t="s">
        <v>4</v>
      </c>
      <c r="J1" s="21"/>
      <c r="K1" s="21" t="s">
        <v>5</v>
      </c>
    </row>
    <row r="2" spans="1:14" x14ac:dyDescent="0.25">
      <c r="A2" s="20">
        <f>MATCH(A1,{"МАЙ";"ИЮНЬ";"ИЮЛЬ";"АВГУСТ";"СЕНТЯБРЬ";"ОКТЯБРЬ"},0)+4</f>
        <v>5</v>
      </c>
      <c r="B2" s="20"/>
      <c r="C2" s="20">
        <f>MATCH(C1,{"МАЙ";"ИЮНЬ";"ИЮЛЬ";"АВГУСТ";"СЕНТЯБРЬ";"ОКТЯБРЬ"},0)+4</f>
        <v>6</v>
      </c>
      <c r="D2" s="20"/>
      <c r="E2" s="20">
        <f>MATCH(E1,{"МАЙ";"ИЮНЬ";"ИЮЛЬ";"АВГУСТ";"СЕНТЯБРЬ";"ОКТЯБРЬ"},0)+4</f>
        <v>7</v>
      </c>
      <c r="F2" s="20"/>
      <c r="G2" s="20">
        <f>MATCH(G1,{"МАЙ";"ИЮНЬ";"ИЮЛЬ";"АВГУСТ";"СЕНТЯБРЬ";"ОКТЯБРЬ"},0)+4</f>
        <v>8</v>
      </c>
      <c r="H2" s="20"/>
      <c r="I2" s="20">
        <f>MATCH(I1,{"МАЙ";"ИЮНЬ";"ИЮЛЬ";"АВГУСТ";"СЕНТЯБРЬ";"ОКТЯБРЬ"},0)+4</f>
        <v>9</v>
      </c>
      <c r="J2" s="20"/>
      <c r="K2" s="20">
        <f>MATCH(K1,{"МАЙ";"ИЮНЬ";"ИЮЛЬ";"АВГУСТ";"СЕНТЯБРЬ";"ОКТЯБРЬ"},0)+4</f>
        <v>10</v>
      </c>
      <c r="N2" s="19"/>
    </row>
    <row r="3" spans="1:14" x14ac:dyDescent="0.25">
      <c r="A3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01.05</v>
      </c>
      <c r="B3" s="22"/>
      <c r="C3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01.06</v>
      </c>
      <c r="D3" s="22"/>
      <c r="E3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01.07</v>
      </c>
      <c r="F3" s="22"/>
      <c r="G3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01.08</v>
      </c>
      <c r="H3" s="22"/>
      <c r="I3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01.09</v>
      </c>
      <c r="J3" s="22"/>
      <c r="K3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01.10</v>
      </c>
      <c r="N3" s="19"/>
    </row>
    <row r="4" spans="1:14" x14ac:dyDescent="0.25">
      <c r="A4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02.05</v>
      </c>
      <c r="B4" s="22"/>
      <c r="C4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02.06</v>
      </c>
      <c r="D4" s="22"/>
      <c r="E4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02.07</v>
      </c>
      <c r="F4" s="22"/>
      <c r="G4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02.08</v>
      </c>
      <c r="H4" s="22"/>
      <c r="I4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02.09</v>
      </c>
      <c r="J4" s="22"/>
      <c r="K4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02.10</v>
      </c>
    </row>
    <row r="5" spans="1:14" x14ac:dyDescent="0.25">
      <c r="A5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03.05</v>
      </c>
      <c r="B5" s="22"/>
      <c r="C5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03.06</v>
      </c>
      <c r="D5" s="22"/>
      <c r="E5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03.07</v>
      </c>
      <c r="F5" s="22"/>
      <c r="G5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03.08</v>
      </c>
      <c r="H5" s="22"/>
      <c r="I5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03.09</v>
      </c>
      <c r="J5" s="22"/>
      <c r="K5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03.10</v>
      </c>
    </row>
    <row r="6" spans="1:14" x14ac:dyDescent="0.25">
      <c r="A6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04.05</v>
      </c>
      <c r="B6" s="22"/>
      <c r="C6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04.06</v>
      </c>
      <c r="D6" s="22"/>
      <c r="E6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04.07</v>
      </c>
      <c r="F6" s="22"/>
      <c r="G6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04.08</v>
      </c>
      <c r="H6" s="22"/>
      <c r="I6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04.09</v>
      </c>
      <c r="J6" s="22"/>
      <c r="K6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04.10</v>
      </c>
    </row>
    <row r="7" spans="1:14" x14ac:dyDescent="0.25">
      <c r="A7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05.05</v>
      </c>
      <c r="B7" s="22"/>
      <c r="C7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05.06</v>
      </c>
      <c r="D7" s="22"/>
      <c r="E7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05.07</v>
      </c>
      <c r="F7" s="22"/>
      <c r="G7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05.08</v>
      </c>
      <c r="H7" s="22"/>
      <c r="I7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05.09</v>
      </c>
      <c r="J7" s="22"/>
      <c r="K7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05.10</v>
      </c>
    </row>
    <row r="8" spans="1:14" x14ac:dyDescent="0.25">
      <c r="A8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06.05</v>
      </c>
      <c r="B8" s="22"/>
      <c r="C8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06.06</v>
      </c>
      <c r="D8" s="22"/>
      <c r="E8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06.07</v>
      </c>
      <c r="F8" s="22"/>
      <c r="G8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06.08</v>
      </c>
      <c r="H8" s="22"/>
      <c r="I8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06.09</v>
      </c>
      <c r="J8" s="22"/>
      <c r="K8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06.10</v>
      </c>
    </row>
    <row r="9" spans="1:14" x14ac:dyDescent="0.25">
      <c r="A9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07.05</v>
      </c>
      <c r="B9" s="22"/>
      <c r="C9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07.06</v>
      </c>
      <c r="D9" s="22"/>
      <c r="E9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07.07</v>
      </c>
      <c r="F9" s="22"/>
      <c r="G9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07.08</v>
      </c>
      <c r="H9" s="22"/>
      <c r="I9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07.09</v>
      </c>
      <c r="J9" s="22"/>
      <c r="K9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07.10</v>
      </c>
    </row>
    <row r="10" spans="1:14" x14ac:dyDescent="0.25">
      <c r="A10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08.05</v>
      </c>
      <c r="B10" s="22"/>
      <c r="C10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08.06</v>
      </c>
      <c r="D10" s="22"/>
      <c r="E10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08.07</v>
      </c>
      <c r="F10" s="22"/>
      <c r="G10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08.08</v>
      </c>
      <c r="H10" s="22"/>
      <c r="I10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08.09</v>
      </c>
      <c r="J10" s="22"/>
      <c r="K10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08.10</v>
      </c>
    </row>
    <row r="11" spans="1:14" x14ac:dyDescent="0.25">
      <c r="A11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09.05</v>
      </c>
      <c r="B11" s="22"/>
      <c r="C11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09.06</v>
      </c>
      <c r="D11" s="22"/>
      <c r="E11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09.07</v>
      </c>
      <c r="F11" s="22"/>
      <c r="G11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09.08</v>
      </c>
      <c r="H11" s="22"/>
      <c r="I11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09.09</v>
      </c>
      <c r="J11" s="22"/>
      <c r="K11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09.10</v>
      </c>
    </row>
    <row r="12" spans="1:14" x14ac:dyDescent="0.25">
      <c r="A12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10.05</v>
      </c>
      <c r="B12" s="22"/>
      <c r="C12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10.06</v>
      </c>
      <c r="D12" s="22"/>
      <c r="E12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10.07</v>
      </c>
      <c r="F12" s="22"/>
      <c r="G12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10.08</v>
      </c>
      <c r="H12" s="22"/>
      <c r="I12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10.09</v>
      </c>
      <c r="J12" s="22"/>
      <c r="K12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10.10</v>
      </c>
    </row>
    <row r="13" spans="1:14" x14ac:dyDescent="0.25">
      <c r="A13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11.05</v>
      </c>
      <c r="B13" s="22"/>
      <c r="C13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11.06</v>
      </c>
      <c r="D13" s="22"/>
      <c r="E13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11.07</v>
      </c>
      <c r="F13" s="22"/>
      <c r="G13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11.08</v>
      </c>
      <c r="H13" s="22"/>
      <c r="I13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11.09</v>
      </c>
      <c r="J13" s="22"/>
      <c r="K13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11.10</v>
      </c>
    </row>
    <row r="14" spans="1:14" x14ac:dyDescent="0.25">
      <c r="A14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12.05</v>
      </c>
      <c r="B14" s="22"/>
      <c r="C14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12.06</v>
      </c>
      <c r="D14" s="22"/>
      <c r="E14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12.07</v>
      </c>
      <c r="F14" s="22"/>
      <c r="G14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12.08</v>
      </c>
      <c r="H14" s="22"/>
      <c r="I14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12.09</v>
      </c>
      <c r="J14" s="22"/>
      <c r="K14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12.10</v>
      </c>
    </row>
    <row r="15" spans="1:14" x14ac:dyDescent="0.25">
      <c r="A15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13.05</v>
      </c>
      <c r="B15" s="22"/>
      <c r="C15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13.06</v>
      </c>
      <c r="D15" s="22"/>
      <c r="E15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13.07</v>
      </c>
      <c r="F15" s="22"/>
      <c r="G15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13.08</v>
      </c>
      <c r="H15" s="22"/>
      <c r="I15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13.09</v>
      </c>
      <c r="J15" s="22"/>
      <c r="K15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13.10</v>
      </c>
    </row>
    <row r="16" spans="1:14" x14ac:dyDescent="0.25">
      <c r="A16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14.05</v>
      </c>
      <c r="B16" s="22"/>
      <c r="C16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14.06</v>
      </c>
      <c r="D16" s="22"/>
      <c r="E16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14.07</v>
      </c>
      <c r="F16" s="22"/>
      <c r="G16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14.08</v>
      </c>
      <c r="H16" s="22"/>
      <c r="I16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14.09</v>
      </c>
      <c r="J16" s="22"/>
      <c r="K16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14.10</v>
      </c>
    </row>
    <row r="17" spans="1:11" x14ac:dyDescent="0.25">
      <c r="A17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15.05</v>
      </c>
      <c r="B17" s="22"/>
      <c r="C17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15.06</v>
      </c>
      <c r="D17" s="22"/>
      <c r="E17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15.07</v>
      </c>
      <c r="F17" s="22"/>
      <c r="G17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15.08</v>
      </c>
      <c r="H17" s="22"/>
      <c r="I17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15.09</v>
      </c>
      <c r="J17" s="22"/>
      <c r="K17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15.10</v>
      </c>
    </row>
    <row r="18" spans="1:11" x14ac:dyDescent="0.25">
      <c r="A18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16.05</v>
      </c>
      <c r="B18" s="22"/>
      <c r="C18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16.06</v>
      </c>
      <c r="D18" s="22"/>
      <c r="E18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16.07</v>
      </c>
      <c r="F18" s="22"/>
      <c r="G18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16.08</v>
      </c>
      <c r="H18" s="22"/>
      <c r="I18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16.09</v>
      </c>
      <c r="J18" s="22"/>
      <c r="K18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16.10</v>
      </c>
    </row>
    <row r="19" spans="1:11" x14ac:dyDescent="0.25">
      <c r="A19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17.05</v>
      </c>
      <c r="B19" s="22"/>
      <c r="C19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17.06</v>
      </c>
      <c r="D19" s="22"/>
      <c r="E19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17.07</v>
      </c>
      <c r="F19" s="22"/>
      <c r="G19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17.08</v>
      </c>
      <c r="H19" s="22"/>
      <c r="I19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17.09</v>
      </c>
      <c r="J19" s="22"/>
      <c r="K19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17.10</v>
      </c>
    </row>
    <row r="20" spans="1:11" x14ac:dyDescent="0.25">
      <c r="A20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18.05</v>
      </c>
      <c r="B20" s="22"/>
      <c r="C20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18.06</v>
      </c>
      <c r="D20" s="22"/>
      <c r="E20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18.07</v>
      </c>
      <c r="F20" s="22"/>
      <c r="G20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18.08</v>
      </c>
      <c r="H20" s="22"/>
      <c r="I20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18.09</v>
      </c>
      <c r="J20" s="22"/>
      <c r="K20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18.10</v>
      </c>
    </row>
    <row r="21" spans="1:11" x14ac:dyDescent="0.25">
      <c r="A21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19.05</v>
      </c>
      <c r="B21" s="22"/>
      <c r="C21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19.06</v>
      </c>
      <c r="D21" s="22"/>
      <c r="E21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19.07</v>
      </c>
      <c r="F21" s="22"/>
      <c r="G21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19.08</v>
      </c>
      <c r="H21" s="22"/>
      <c r="I21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19.09</v>
      </c>
      <c r="J21" s="22"/>
      <c r="K21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19.10</v>
      </c>
    </row>
    <row r="22" spans="1:11" x14ac:dyDescent="0.25">
      <c r="A22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20.05</v>
      </c>
      <c r="B22" s="22"/>
      <c r="C22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20.06</v>
      </c>
      <c r="D22" s="22"/>
      <c r="E22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20.07</v>
      </c>
      <c r="F22" s="22"/>
      <c r="G22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20.08</v>
      </c>
      <c r="H22" s="22"/>
      <c r="I22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20.09</v>
      </c>
      <c r="J22" s="22"/>
      <c r="K22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20.10</v>
      </c>
    </row>
    <row r="23" spans="1:11" x14ac:dyDescent="0.25">
      <c r="A23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21.05</v>
      </c>
      <c r="B23" s="22"/>
      <c r="C23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21.06</v>
      </c>
      <c r="D23" s="22"/>
      <c r="E23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21.07</v>
      </c>
      <c r="F23" s="22"/>
      <c r="G23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21.08</v>
      </c>
      <c r="H23" s="22"/>
      <c r="I23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21.09</v>
      </c>
      <c r="J23" s="22"/>
      <c r="K23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21.10</v>
      </c>
    </row>
    <row r="24" spans="1:11" x14ac:dyDescent="0.25">
      <c r="A24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22.05</v>
      </c>
      <c r="B24" s="22"/>
      <c r="C24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22.06</v>
      </c>
      <c r="D24" s="22"/>
      <c r="E24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22.07</v>
      </c>
      <c r="F24" s="22"/>
      <c r="G24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22.08</v>
      </c>
      <c r="H24" s="22"/>
      <c r="I24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22.09</v>
      </c>
      <c r="J24" s="22"/>
      <c r="K24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22.10</v>
      </c>
    </row>
    <row r="25" spans="1:11" x14ac:dyDescent="0.25">
      <c r="A25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23.05</v>
      </c>
      <c r="B25" s="22"/>
      <c r="C25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23.06</v>
      </c>
      <c r="D25" s="22"/>
      <c r="E25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23.07</v>
      </c>
      <c r="F25" s="22"/>
      <c r="G25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23.08</v>
      </c>
      <c r="H25" s="22"/>
      <c r="I25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23.09</v>
      </c>
      <c r="J25" s="22"/>
      <c r="K25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23.10</v>
      </c>
    </row>
    <row r="26" spans="1:11" x14ac:dyDescent="0.25">
      <c r="A26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24.05</v>
      </c>
      <c r="B26" s="22"/>
      <c r="C26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24.06</v>
      </c>
      <c r="D26" s="22"/>
      <c r="E26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24.07</v>
      </c>
      <c r="F26" s="22"/>
      <c r="G26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24.08</v>
      </c>
      <c r="H26" s="22"/>
      <c r="I26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24.09</v>
      </c>
      <c r="J26" s="22"/>
      <c r="K26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24.10</v>
      </c>
    </row>
    <row r="27" spans="1:11" x14ac:dyDescent="0.25">
      <c r="A27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25.05</v>
      </c>
      <c r="B27" s="22"/>
      <c r="C27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25.06</v>
      </c>
      <c r="D27" s="22"/>
      <c r="E27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25.07</v>
      </c>
      <c r="F27" s="22"/>
      <c r="G27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25.08</v>
      </c>
      <c r="H27" s="22"/>
      <c r="I27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25.09</v>
      </c>
      <c r="J27" s="22"/>
      <c r="K27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25.10</v>
      </c>
    </row>
    <row r="28" spans="1:11" x14ac:dyDescent="0.25">
      <c r="A28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26.05</v>
      </c>
      <c r="B28" s="22"/>
      <c r="C28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26.06</v>
      </c>
      <c r="D28" s="22"/>
      <c r="E28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26.07</v>
      </c>
      <c r="F28" s="22"/>
      <c r="G28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26.08</v>
      </c>
      <c r="H28" s="22"/>
      <c r="I28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26.09</v>
      </c>
      <c r="J28" s="22"/>
      <c r="K28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26.10</v>
      </c>
    </row>
    <row r="29" spans="1:11" x14ac:dyDescent="0.25">
      <c r="A29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27.05</v>
      </c>
      <c r="B29" s="22"/>
      <c r="C29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27.06</v>
      </c>
      <c r="D29" s="22"/>
      <c r="E29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27.07</v>
      </c>
      <c r="F29" s="22"/>
      <c r="G29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27.08</v>
      </c>
      <c r="H29" s="22"/>
      <c r="I29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27.09</v>
      </c>
      <c r="J29" s="22"/>
      <c r="K29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27.10</v>
      </c>
    </row>
    <row r="30" spans="1:11" x14ac:dyDescent="0.25">
      <c r="A30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28.05</v>
      </c>
      <c r="B30" s="22"/>
      <c r="C30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28.06</v>
      </c>
      <c r="D30" s="22"/>
      <c r="E30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28.07</v>
      </c>
      <c r="F30" s="22"/>
      <c r="G30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28.08</v>
      </c>
      <c r="H30" s="22"/>
      <c r="I30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28.09</v>
      </c>
      <c r="J30" s="22"/>
      <c r="K30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28.10</v>
      </c>
    </row>
    <row r="31" spans="1:11" x14ac:dyDescent="0.25">
      <c r="A31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29.05</v>
      </c>
      <c r="B31" s="22"/>
      <c r="C31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29.06</v>
      </c>
      <c r="D31" s="22"/>
      <c r="E31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29.07</v>
      </c>
      <c r="F31" s="22"/>
      <c r="G31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29.08</v>
      </c>
      <c r="H31" s="22"/>
      <c r="I31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29.09</v>
      </c>
      <c r="J31" s="22"/>
      <c r="K31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29.10</v>
      </c>
    </row>
    <row r="32" spans="1:11" x14ac:dyDescent="0.25">
      <c r="A32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30.05</v>
      </c>
      <c r="B32" s="22"/>
      <c r="C32" s="22" t="str">
        <f ca="1">HYPERLINK(LEFT(CELL("address",Изначальная!$C$2),LEN(CELL("address",Изначальная!$C$2))-16)&amp;IF(LEN(ROW()-2)=1,"0"&amp;ROW()-2,ROW()-2)&amp;"."&amp;IF(LEN(C$2)=1,"0"&amp;C$2,C$2)&amp;".15!A1",IF(LEN(ROW()-2)=1,"0"&amp;ROW()-2,ROW()-2)&amp;"."&amp;IF(LEN(C$2)=1,"0"&amp;C$2,C$2))</f>
        <v>30.06</v>
      </c>
      <c r="D32" s="22"/>
      <c r="E32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30.07</v>
      </c>
      <c r="F32" s="22"/>
      <c r="G32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30.08</v>
      </c>
      <c r="H32" s="22"/>
      <c r="I32" s="22" t="str">
        <f ca="1">HYPERLINK(LEFT(CELL("address",Изначальная!$C$2),LEN(CELL("address",Изначальная!$C$2))-16)&amp;IF(LEN(ROW()-2)=1,"0"&amp;ROW()-2,ROW()-2)&amp;"."&amp;IF(LEN(I$2)=1,"0"&amp;I$2,I$2)&amp;".15!A1",IF(LEN(ROW()-2)=1,"0"&amp;ROW()-2,ROW()-2)&amp;"."&amp;IF(LEN(I$2)=1,"0"&amp;I$2,I$2))</f>
        <v>30.09</v>
      </c>
      <c r="J32" s="22"/>
      <c r="K32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30.10</v>
      </c>
    </row>
    <row r="33" spans="1:11" x14ac:dyDescent="0.25">
      <c r="A33" s="22" t="str">
        <f ca="1">HYPERLINK(LEFT(CELL("address",Изначальная!$C$2),LEN(CELL("address",Изначальная!$C$2))-16)&amp;IF(LEN(ROW()-2)=1,"0"&amp;ROW()-2,ROW()-2)&amp;"."&amp;IF(LEN(A$2)=1,"0"&amp;A$2,A$2)&amp;".15!A1",IF(LEN(ROW()-2)=1,"0"&amp;ROW()-2,ROW()-2)&amp;"."&amp;IF(LEN(A$2)=1,"0"&amp;A$2,A$2))</f>
        <v>31.05</v>
      </c>
      <c r="B33" s="22"/>
      <c r="C33" s="22"/>
      <c r="D33" s="22"/>
      <c r="E33" s="22" t="str">
        <f ca="1">HYPERLINK(LEFT(CELL("address",Изначальная!$C$2),LEN(CELL("address",Изначальная!$C$2))-16)&amp;IF(LEN(ROW()-2)=1,"0"&amp;ROW()-2,ROW()-2)&amp;"."&amp;IF(LEN(E$2)=1,"0"&amp;E$2,E$2)&amp;".15!A1",IF(LEN(ROW()-2)=1,"0"&amp;ROW()-2,ROW()-2)&amp;"."&amp;IF(LEN(E$2)=1,"0"&amp;E$2,E$2))</f>
        <v>31.07</v>
      </c>
      <c r="F33" s="22"/>
      <c r="G33" s="22" t="str">
        <f ca="1">HYPERLINK(LEFT(CELL("address",Изначальная!$C$2),LEN(CELL("address",Изначальная!$C$2))-16)&amp;IF(LEN(ROW()-2)=1,"0"&amp;ROW()-2,ROW()-2)&amp;"."&amp;IF(LEN(G$2)=1,"0"&amp;G$2,G$2)&amp;".15!A1",IF(LEN(ROW()-2)=1,"0"&amp;ROW()-2,ROW()-2)&amp;"."&amp;IF(LEN(G$2)=1,"0"&amp;G$2,G$2))</f>
        <v>31.08</v>
      </c>
      <c r="H33" s="22"/>
      <c r="I33" s="22"/>
      <c r="J33" s="22"/>
      <c r="K33" s="22" t="str">
        <f ca="1">HYPERLINK(LEFT(CELL("address",Изначальная!$C$2),LEN(CELL("address",Изначальная!$C$2))-16)&amp;IF(LEN(ROW()-2)=1,"0"&amp;ROW()-2,ROW()-2)&amp;"."&amp;IF(LEN(K$2)=1,"0"&amp;K$2,K$2)&amp;".15!A1",IF(LEN(ROW()-2)=1,"0"&amp;ROW()-2,ROW()-2)&amp;"."&amp;IF(LEN(K$2)=1,"0"&amp;K$2,K$2))</f>
        <v>31.10</v>
      </c>
    </row>
    <row r="36" spans="1:11" customFormat="1" x14ac:dyDescent="0.25"/>
    <row r="37" spans="1:11" customFormat="1" x14ac:dyDescent="0.25"/>
    <row r="38" spans="1:11" customFormat="1" x14ac:dyDescent="0.25"/>
    <row r="39" spans="1:11" customFormat="1" x14ac:dyDescent="0.25"/>
    <row r="40" spans="1:11" customFormat="1" x14ac:dyDescent="0.25"/>
    <row r="41" spans="1:11" customFormat="1" x14ac:dyDescent="0.25"/>
    <row r="42" spans="1:11" customFormat="1" x14ac:dyDescent="0.25"/>
    <row r="43" spans="1:11" customFormat="1" x14ac:dyDescent="0.25"/>
    <row r="44" spans="1:11" customFormat="1" x14ac:dyDescent="0.25"/>
    <row r="45" spans="1:11" customFormat="1" x14ac:dyDescent="0.25"/>
    <row r="46" spans="1:11" customFormat="1" x14ac:dyDescent="0.25"/>
    <row r="47" spans="1:11" customFormat="1" x14ac:dyDescent="0.25"/>
    <row r="48" spans="1:11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U371"/>
  <sheetViews>
    <sheetView zoomScale="70" zoomScaleNormal="70" workbookViewId="0">
      <selection activeCell="F3" sqref="F3"/>
    </sheetView>
  </sheetViews>
  <sheetFormatPr defaultRowHeight="16.5" customHeight="1" x14ac:dyDescent="0.25"/>
  <cols>
    <col min="1" max="2" width="9.140625" style="9"/>
    <col min="3" max="3" width="26.7109375" style="9" customWidth="1"/>
    <col min="4" max="7" width="17.28515625" style="9" customWidth="1"/>
    <col min="204" max="16384" width="9.140625" style="9"/>
  </cols>
  <sheetData>
    <row r="1" spans="1:7" ht="16.5" customHeight="1" x14ac:dyDescent="0.25">
      <c r="A1" s="4" t="s">
        <v>6</v>
      </c>
      <c r="B1" s="5" t="s">
        <v>7</v>
      </c>
      <c r="C1" s="5" t="s">
        <v>8</v>
      </c>
      <c r="D1" s="6" t="s">
        <v>9</v>
      </c>
      <c r="E1" s="7" t="s">
        <v>10</v>
      </c>
      <c r="F1" s="8" t="s">
        <v>11</v>
      </c>
      <c r="G1" s="8" t="s">
        <v>12</v>
      </c>
    </row>
    <row r="2" spans="1:7" ht="16.5" customHeight="1" x14ac:dyDescent="0.25">
      <c r="A2" s="10">
        <v>1</v>
      </c>
      <c r="B2" s="11">
        <v>7</v>
      </c>
      <c r="C2" s="12" t="s">
        <v>13</v>
      </c>
      <c r="D2" s="13">
        <v>0.33333333333333331</v>
      </c>
      <c r="E2" s="14">
        <v>42137</v>
      </c>
      <c r="F2" s="13">
        <v>0.83333333333333337</v>
      </c>
      <c r="G2" s="15">
        <f>E2</f>
        <v>42137</v>
      </c>
    </row>
    <row r="3" spans="1:7" ht="16.5" customHeight="1" x14ac:dyDescent="0.25">
      <c r="A3" s="10">
        <v>2</v>
      </c>
      <c r="B3" s="11">
        <v>5</v>
      </c>
      <c r="C3" s="12" t="s">
        <v>13</v>
      </c>
      <c r="D3" s="13">
        <v>0.33333333333333331</v>
      </c>
      <c r="E3" s="14">
        <v>42145</v>
      </c>
      <c r="F3" s="13">
        <v>0.83333333333333337</v>
      </c>
      <c r="G3" s="15">
        <f>E3</f>
        <v>42145</v>
      </c>
    </row>
    <row r="4" spans="1:7" ht="16.5" customHeight="1" x14ac:dyDescent="0.25">
      <c r="A4" s="10">
        <v>3</v>
      </c>
      <c r="B4" s="11">
        <v>7</v>
      </c>
      <c r="C4" s="12" t="s">
        <v>13</v>
      </c>
      <c r="D4" s="13">
        <v>0.33333333333333331</v>
      </c>
      <c r="E4" s="14">
        <v>42150</v>
      </c>
      <c r="F4" s="13">
        <v>0.83333333333333337</v>
      </c>
      <c r="G4" s="15">
        <f t="shared" ref="G4:G16" si="0">E4</f>
        <v>42150</v>
      </c>
    </row>
    <row r="5" spans="1:7" ht="16.5" customHeight="1" x14ac:dyDescent="0.25">
      <c r="A5" s="10">
        <v>4</v>
      </c>
      <c r="B5" s="11">
        <v>5</v>
      </c>
      <c r="C5" s="12" t="s">
        <v>13</v>
      </c>
      <c r="D5" s="13">
        <v>0.33333333333333331</v>
      </c>
      <c r="E5" s="14">
        <v>42157</v>
      </c>
      <c r="F5" s="13">
        <v>0.83333333333333337</v>
      </c>
      <c r="G5" s="15">
        <f t="shared" si="0"/>
        <v>42157</v>
      </c>
    </row>
    <row r="6" spans="1:7" ht="16.5" customHeight="1" x14ac:dyDescent="0.25">
      <c r="A6" s="10">
        <v>5</v>
      </c>
      <c r="B6" s="11">
        <v>7</v>
      </c>
      <c r="C6" s="12" t="s">
        <v>13</v>
      </c>
      <c r="D6" s="13">
        <v>0.33333333333333331</v>
      </c>
      <c r="E6" s="14">
        <v>42164</v>
      </c>
      <c r="F6" s="13">
        <v>0.83333333333333337</v>
      </c>
      <c r="G6" s="15">
        <f t="shared" si="0"/>
        <v>42164</v>
      </c>
    </row>
    <row r="7" spans="1:7" ht="16.5" customHeight="1" x14ac:dyDescent="0.25">
      <c r="A7" s="10">
        <v>6</v>
      </c>
      <c r="B7" s="11">
        <v>6</v>
      </c>
      <c r="C7" s="12" t="s">
        <v>13</v>
      </c>
      <c r="D7" s="13">
        <v>0.33333333333333331</v>
      </c>
      <c r="E7" s="14">
        <v>42171</v>
      </c>
      <c r="F7" s="13">
        <v>0.83333333333333337</v>
      </c>
      <c r="G7" s="15">
        <f t="shared" si="0"/>
        <v>42171</v>
      </c>
    </row>
    <row r="8" spans="1:7" ht="16.5" customHeight="1" x14ac:dyDescent="0.25">
      <c r="A8" s="10">
        <v>7</v>
      </c>
      <c r="B8" s="11">
        <v>5</v>
      </c>
      <c r="C8" s="12" t="s">
        <v>13</v>
      </c>
      <c r="D8" s="13">
        <v>0.33333333333333331</v>
      </c>
      <c r="E8" s="14">
        <v>42178</v>
      </c>
      <c r="F8" s="13">
        <v>0.83333333333333337</v>
      </c>
      <c r="G8" s="15">
        <f t="shared" si="0"/>
        <v>42178</v>
      </c>
    </row>
    <row r="9" spans="1:7" ht="16.5" customHeight="1" x14ac:dyDescent="0.25">
      <c r="A9" s="10">
        <v>16</v>
      </c>
      <c r="B9" s="11">
        <v>1</v>
      </c>
      <c r="C9" s="12" t="s">
        <v>13</v>
      </c>
      <c r="D9" s="13">
        <v>0.33333333333333331</v>
      </c>
      <c r="E9" s="14">
        <v>42241</v>
      </c>
      <c r="F9" s="13">
        <v>0.83333333333333337</v>
      </c>
      <c r="G9" s="15">
        <f t="shared" si="0"/>
        <v>42241</v>
      </c>
    </row>
    <row r="10" spans="1:7" ht="16.5" customHeight="1" x14ac:dyDescent="0.25">
      <c r="A10" s="10">
        <v>17</v>
      </c>
      <c r="B10" s="11">
        <v>5</v>
      </c>
      <c r="C10" s="12" t="s">
        <v>13</v>
      </c>
      <c r="D10" s="13">
        <v>0.33333333333333331</v>
      </c>
      <c r="E10" s="14">
        <v>42248</v>
      </c>
      <c r="F10" s="13">
        <v>0.83333333333333337</v>
      </c>
      <c r="G10" s="15">
        <f t="shared" si="0"/>
        <v>42248</v>
      </c>
    </row>
    <row r="11" spans="1:7" ht="16.5" customHeight="1" x14ac:dyDescent="0.25">
      <c r="A11" s="10">
        <v>18</v>
      </c>
      <c r="B11" s="11">
        <v>5</v>
      </c>
      <c r="C11" s="12" t="s">
        <v>13</v>
      </c>
      <c r="D11" s="13">
        <v>0.33333333333333331</v>
      </c>
      <c r="E11" s="14">
        <v>42255</v>
      </c>
      <c r="F11" s="13">
        <v>0.83333333333333337</v>
      </c>
      <c r="G11" s="15">
        <f t="shared" si="0"/>
        <v>42255</v>
      </c>
    </row>
    <row r="12" spans="1:7" ht="16.5" customHeight="1" x14ac:dyDescent="0.25">
      <c r="A12" s="10">
        <v>19</v>
      </c>
      <c r="B12" s="11">
        <v>5</v>
      </c>
      <c r="C12" s="12" t="s">
        <v>13</v>
      </c>
      <c r="D12" s="13">
        <v>0.33333333333333331</v>
      </c>
      <c r="E12" s="14">
        <v>42262</v>
      </c>
      <c r="F12" s="13">
        <v>0.83333333333333337</v>
      </c>
      <c r="G12" s="15">
        <f t="shared" si="0"/>
        <v>42262</v>
      </c>
    </row>
    <row r="13" spans="1:7" ht="16.5" customHeight="1" x14ac:dyDescent="0.25">
      <c r="A13" s="10">
        <v>20</v>
      </c>
      <c r="B13" s="11">
        <v>5</v>
      </c>
      <c r="C13" s="12" t="s">
        <v>13</v>
      </c>
      <c r="D13" s="13">
        <v>0.33333333333333331</v>
      </c>
      <c r="E13" s="14">
        <v>42269</v>
      </c>
      <c r="F13" s="13">
        <v>0.83333333333333337</v>
      </c>
      <c r="G13" s="15">
        <f t="shared" si="0"/>
        <v>42269</v>
      </c>
    </row>
    <row r="14" spans="1:7" ht="16.5" customHeight="1" x14ac:dyDescent="0.25">
      <c r="A14" s="10">
        <v>21</v>
      </c>
      <c r="B14" s="11">
        <v>5</v>
      </c>
      <c r="C14" s="12" t="s">
        <v>13</v>
      </c>
      <c r="D14" s="13">
        <v>0.33333333333333331</v>
      </c>
      <c r="E14" s="14">
        <v>42276</v>
      </c>
      <c r="F14" s="13">
        <v>0.83333333333333337</v>
      </c>
      <c r="G14" s="15">
        <f t="shared" si="0"/>
        <v>42276</v>
      </c>
    </row>
    <row r="15" spans="1:7" ht="16.5" customHeight="1" x14ac:dyDescent="0.25">
      <c r="A15" s="10">
        <v>22</v>
      </c>
      <c r="B15" s="11">
        <v>5</v>
      </c>
      <c r="C15" s="12" t="s">
        <v>13</v>
      </c>
      <c r="D15" s="13">
        <v>0.33333333333333331</v>
      </c>
      <c r="E15" s="14">
        <v>42283</v>
      </c>
      <c r="F15" s="13">
        <v>0.83333333333333337</v>
      </c>
      <c r="G15" s="15">
        <f t="shared" si="0"/>
        <v>42283</v>
      </c>
    </row>
    <row r="16" spans="1:7" ht="16.5" customHeight="1" x14ac:dyDescent="0.25">
      <c r="A16" s="10">
        <v>23</v>
      </c>
      <c r="B16" s="11">
        <v>5</v>
      </c>
      <c r="C16" s="12" t="s">
        <v>13</v>
      </c>
      <c r="D16" s="13">
        <v>0.33333333333333331</v>
      </c>
      <c r="E16" s="14">
        <v>42300</v>
      </c>
      <c r="F16" s="13">
        <v>0.83333333333333337</v>
      </c>
      <c r="G16" s="15">
        <f t="shared" si="0"/>
        <v>42300</v>
      </c>
    </row>
    <row r="17" spans="1:7" ht="16.5" customHeight="1" x14ac:dyDescent="0.25">
      <c r="A17" s="10">
        <v>24</v>
      </c>
      <c r="B17" s="11">
        <v>5</v>
      </c>
      <c r="C17" s="11" t="s">
        <v>14</v>
      </c>
      <c r="D17" s="13">
        <v>0.33333333333333331</v>
      </c>
      <c r="E17" s="14">
        <v>42139</v>
      </c>
      <c r="F17" s="16">
        <v>0.83333333333333337</v>
      </c>
      <c r="G17" s="15">
        <f>E17+1</f>
        <v>42140</v>
      </c>
    </row>
    <row r="18" spans="1:7" ht="16.5" customHeight="1" x14ac:dyDescent="0.25">
      <c r="A18" s="10">
        <v>25</v>
      </c>
      <c r="B18" s="11">
        <v>6</v>
      </c>
      <c r="C18" s="11" t="s">
        <v>14</v>
      </c>
      <c r="D18" s="13">
        <v>0.33333333333333331</v>
      </c>
      <c r="E18" s="14">
        <v>42149</v>
      </c>
      <c r="F18" s="16">
        <v>0.83333333333333337</v>
      </c>
      <c r="G18" s="15">
        <f>E18+1</f>
        <v>42150</v>
      </c>
    </row>
    <row r="20" spans="1:7" customFormat="1" ht="16.5" customHeight="1" x14ac:dyDescent="0.25"/>
    <row r="21" spans="1:7" customFormat="1" ht="16.5" customHeight="1" x14ac:dyDescent="0.25"/>
    <row r="22" spans="1:7" customFormat="1" ht="16.5" customHeight="1" x14ac:dyDescent="0.25"/>
    <row r="23" spans="1:7" customFormat="1" ht="16.5" customHeight="1" x14ac:dyDescent="0.25"/>
    <row r="24" spans="1:7" customFormat="1" ht="16.5" customHeight="1" x14ac:dyDescent="0.25"/>
    <row r="25" spans="1:7" customFormat="1" ht="16.5" customHeight="1" x14ac:dyDescent="0.25"/>
    <row r="26" spans="1:7" customFormat="1" ht="16.5" customHeight="1" x14ac:dyDescent="0.25"/>
    <row r="27" spans="1:7" customFormat="1" ht="16.5" customHeight="1" x14ac:dyDescent="0.25"/>
    <row r="28" spans="1:7" customFormat="1" ht="16.5" customHeight="1" x14ac:dyDescent="0.25"/>
    <row r="29" spans="1:7" customFormat="1" ht="16.5" customHeight="1" x14ac:dyDescent="0.25"/>
    <row r="30" spans="1:7" customFormat="1" ht="16.5" customHeight="1" x14ac:dyDescent="0.25"/>
    <row r="31" spans="1:7" customFormat="1" ht="16.5" customHeight="1" x14ac:dyDescent="0.25"/>
    <row r="32" spans="1:7" customFormat="1" ht="16.5" customHeight="1" x14ac:dyDescent="0.25"/>
    <row r="33" customFormat="1" ht="16.5" customHeight="1" x14ac:dyDescent="0.25"/>
    <row r="34" customFormat="1" ht="16.5" customHeight="1" x14ac:dyDescent="0.25"/>
    <row r="35" customFormat="1" ht="16.5" customHeight="1" x14ac:dyDescent="0.25"/>
    <row r="36" customFormat="1" ht="16.5" customHeight="1" x14ac:dyDescent="0.25"/>
    <row r="37" customFormat="1" ht="16.5" customHeight="1" x14ac:dyDescent="0.25"/>
    <row r="38" customFormat="1" ht="16.5" customHeight="1" x14ac:dyDescent="0.25"/>
    <row r="39" customFormat="1" ht="16.5" customHeight="1" x14ac:dyDescent="0.25"/>
    <row r="40" customFormat="1" ht="16.5" customHeight="1" x14ac:dyDescent="0.25"/>
    <row r="41" customFormat="1" ht="16.5" customHeight="1" x14ac:dyDescent="0.25"/>
    <row r="42" customFormat="1" ht="16.5" customHeight="1" x14ac:dyDescent="0.25"/>
    <row r="43" customFormat="1" ht="16.5" customHeight="1" x14ac:dyDescent="0.25"/>
    <row r="44" customFormat="1" ht="16.5" customHeight="1" x14ac:dyDescent="0.25"/>
    <row r="45" customFormat="1" ht="16.5" customHeight="1" x14ac:dyDescent="0.25"/>
    <row r="46" customFormat="1" ht="16.5" customHeight="1" x14ac:dyDescent="0.25"/>
    <row r="47" customFormat="1" ht="16.5" customHeight="1" x14ac:dyDescent="0.25"/>
    <row r="48" customFormat="1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16.5" customHeight="1" x14ac:dyDescent="0.25"/>
    <row r="151" customFormat="1" ht="16.5" customHeight="1" x14ac:dyDescent="0.25"/>
    <row r="152" customFormat="1" ht="16.5" customHeight="1" x14ac:dyDescent="0.25"/>
    <row r="153" customFormat="1" ht="16.5" customHeight="1" x14ac:dyDescent="0.25"/>
    <row r="154" customFormat="1" ht="16.5" customHeight="1" x14ac:dyDescent="0.25"/>
    <row r="155" customFormat="1" ht="16.5" customHeight="1" x14ac:dyDescent="0.25"/>
    <row r="156" customFormat="1" ht="16.5" customHeight="1" x14ac:dyDescent="0.25"/>
    <row r="157" customFormat="1" ht="16.5" customHeight="1" x14ac:dyDescent="0.25"/>
    <row r="158" customFormat="1" ht="16.5" customHeight="1" x14ac:dyDescent="0.25"/>
    <row r="159" customFormat="1" ht="16.5" customHeight="1" x14ac:dyDescent="0.25"/>
    <row r="160" customFormat="1" ht="16.5" customHeight="1" x14ac:dyDescent="0.25"/>
    <row r="161" customFormat="1" ht="16.5" customHeight="1" x14ac:dyDescent="0.25"/>
    <row r="162" customFormat="1" ht="16.5" customHeight="1" x14ac:dyDescent="0.25"/>
    <row r="163" customFormat="1" ht="16.5" customHeight="1" x14ac:dyDescent="0.25"/>
    <row r="164" customFormat="1" ht="16.5" customHeight="1" x14ac:dyDescent="0.25"/>
    <row r="165" customFormat="1" ht="16.5" customHeight="1" x14ac:dyDescent="0.25"/>
    <row r="166" customFormat="1" ht="16.5" customHeight="1" x14ac:dyDescent="0.25"/>
    <row r="167" customFormat="1" ht="16.5" customHeight="1" x14ac:dyDescent="0.25"/>
    <row r="168" customFormat="1" ht="16.5" customHeight="1" x14ac:dyDescent="0.25"/>
    <row r="169" customFormat="1" ht="16.5" customHeight="1" x14ac:dyDescent="0.25"/>
    <row r="170" customFormat="1" ht="16.5" customHeight="1" x14ac:dyDescent="0.25"/>
    <row r="171" customFormat="1" ht="16.5" customHeight="1" x14ac:dyDescent="0.25"/>
    <row r="172" customFormat="1" ht="16.5" customHeight="1" x14ac:dyDescent="0.25"/>
    <row r="173" customFormat="1" ht="16.5" customHeight="1" x14ac:dyDescent="0.25"/>
    <row r="174" customFormat="1" ht="16.5" customHeight="1" x14ac:dyDescent="0.25"/>
    <row r="175" customFormat="1" ht="16.5" customHeight="1" x14ac:dyDescent="0.25"/>
    <row r="176" customFormat="1" ht="16.5" customHeight="1" x14ac:dyDescent="0.25"/>
    <row r="177" customFormat="1" ht="16.5" customHeight="1" x14ac:dyDescent="0.25"/>
    <row r="178" customFormat="1" ht="16.5" customHeight="1" x14ac:dyDescent="0.25"/>
    <row r="179" customFormat="1" ht="16.5" customHeight="1" x14ac:dyDescent="0.25"/>
    <row r="180" customFormat="1" ht="16.5" customHeight="1" x14ac:dyDescent="0.25"/>
    <row r="181" customFormat="1" ht="16.5" customHeight="1" x14ac:dyDescent="0.25"/>
    <row r="182" customFormat="1" ht="16.5" customHeight="1" x14ac:dyDescent="0.25"/>
    <row r="183" customFormat="1" ht="16.5" customHeight="1" x14ac:dyDescent="0.25"/>
    <row r="184" customFormat="1" ht="16.5" customHeight="1" x14ac:dyDescent="0.25"/>
    <row r="185" customFormat="1" ht="16.5" customHeight="1" x14ac:dyDescent="0.25"/>
    <row r="186" customFormat="1" ht="16.5" customHeight="1" x14ac:dyDescent="0.25"/>
    <row r="187" customFormat="1" ht="16.5" customHeight="1" x14ac:dyDescent="0.25"/>
    <row r="188" customFormat="1" ht="16.5" customHeight="1" x14ac:dyDescent="0.25"/>
    <row r="189" customFormat="1" ht="16.5" customHeight="1" x14ac:dyDescent="0.25"/>
    <row r="190" customFormat="1" ht="16.5" customHeight="1" x14ac:dyDescent="0.25"/>
    <row r="191" customFormat="1" ht="16.5" customHeight="1" x14ac:dyDescent="0.25"/>
    <row r="192" customFormat="1" ht="16.5" customHeight="1" x14ac:dyDescent="0.25"/>
    <row r="193" customFormat="1" ht="16.5" customHeight="1" x14ac:dyDescent="0.25"/>
    <row r="194" customFormat="1" ht="16.5" customHeight="1" x14ac:dyDescent="0.25"/>
    <row r="195" customFormat="1" ht="16.5" customHeight="1" x14ac:dyDescent="0.25"/>
    <row r="196" customFormat="1" ht="16.5" customHeight="1" x14ac:dyDescent="0.25"/>
    <row r="197" customFormat="1" ht="16.5" customHeight="1" x14ac:dyDescent="0.25"/>
    <row r="198" customFormat="1" ht="16.5" customHeight="1" x14ac:dyDescent="0.25"/>
    <row r="199" customFormat="1" ht="16.5" customHeight="1" x14ac:dyDescent="0.25"/>
    <row r="200" customFormat="1" ht="16.5" customHeight="1" x14ac:dyDescent="0.25"/>
    <row r="201" customFormat="1" ht="16.5" customHeight="1" x14ac:dyDescent="0.25"/>
    <row r="202" customFormat="1" ht="16.5" customHeight="1" x14ac:dyDescent="0.25"/>
    <row r="203" customFormat="1" ht="16.5" customHeight="1" x14ac:dyDescent="0.25"/>
    <row r="204" customFormat="1" ht="16.5" customHeight="1" x14ac:dyDescent="0.25"/>
    <row r="205" customFormat="1" ht="16.5" customHeight="1" x14ac:dyDescent="0.25"/>
    <row r="206" customFormat="1" ht="16.5" customHeight="1" x14ac:dyDescent="0.25"/>
    <row r="207" customFormat="1" ht="16.5" customHeight="1" x14ac:dyDescent="0.25"/>
    <row r="208" customFormat="1" ht="16.5" customHeight="1" x14ac:dyDescent="0.25"/>
    <row r="209" customFormat="1" ht="16.5" customHeight="1" x14ac:dyDescent="0.25"/>
    <row r="210" customFormat="1" ht="16.5" customHeight="1" x14ac:dyDescent="0.25"/>
    <row r="211" customFormat="1" ht="16.5" customHeight="1" x14ac:dyDescent="0.25"/>
    <row r="212" customFormat="1" ht="16.5" customHeight="1" x14ac:dyDescent="0.25"/>
    <row r="213" customFormat="1" ht="16.5" customHeight="1" x14ac:dyDescent="0.25"/>
    <row r="214" customFormat="1" ht="16.5" customHeight="1" x14ac:dyDescent="0.25"/>
    <row r="215" customFormat="1" ht="16.5" customHeight="1" x14ac:dyDescent="0.25"/>
    <row r="216" customFormat="1" ht="16.5" customHeight="1" x14ac:dyDescent="0.25"/>
    <row r="217" customFormat="1" ht="16.5" customHeight="1" x14ac:dyDescent="0.25"/>
    <row r="218" customFormat="1" ht="16.5" customHeight="1" x14ac:dyDescent="0.25"/>
    <row r="219" customFormat="1" ht="16.5" customHeight="1" x14ac:dyDescent="0.25"/>
    <row r="220" customFormat="1" ht="16.5" customHeight="1" x14ac:dyDescent="0.25"/>
    <row r="221" customFormat="1" ht="16.5" customHeight="1" x14ac:dyDescent="0.25"/>
    <row r="222" customFormat="1" ht="16.5" customHeight="1" x14ac:dyDescent="0.25"/>
    <row r="223" customFormat="1" ht="16.5" customHeight="1" x14ac:dyDescent="0.25"/>
    <row r="224" customFormat="1" ht="16.5" customHeight="1" x14ac:dyDescent="0.25"/>
    <row r="225" customFormat="1" ht="16.5" customHeight="1" x14ac:dyDescent="0.25"/>
    <row r="226" customFormat="1" ht="16.5" customHeight="1" x14ac:dyDescent="0.25"/>
    <row r="227" customFormat="1" ht="16.5" customHeight="1" x14ac:dyDescent="0.25"/>
    <row r="228" customFormat="1" ht="16.5" customHeight="1" x14ac:dyDescent="0.25"/>
    <row r="229" customFormat="1" ht="16.5" customHeight="1" x14ac:dyDescent="0.25"/>
    <row r="230" customFormat="1" ht="16.5" customHeight="1" x14ac:dyDescent="0.25"/>
    <row r="231" customFormat="1" ht="16.5" customHeight="1" x14ac:dyDescent="0.25"/>
    <row r="232" customFormat="1" ht="16.5" customHeight="1" x14ac:dyDescent="0.25"/>
    <row r="233" customFormat="1" ht="16.5" customHeight="1" x14ac:dyDescent="0.25"/>
    <row r="234" customFormat="1" ht="16.5" customHeight="1" x14ac:dyDescent="0.25"/>
    <row r="235" customFormat="1" ht="16.5" customHeight="1" x14ac:dyDescent="0.25"/>
    <row r="236" customFormat="1" ht="16.5" customHeight="1" x14ac:dyDescent="0.25"/>
    <row r="237" customFormat="1" ht="16.5" customHeight="1" x14ac:dyDescent="0.25"/>
    <row r="238" customFormat="1" ht="16.5" customHeight="1" x14ac:dyDescent="0.25"/>
    <row r="239" customFormat="1" ht="16.5" customHeight="1" x14ac:dyDescent="0.25"/>
    <row r="240" customFormat="1" ht="16.5" customHeight="1" x14ac:dyDescent="0.25"/>
    <row r="241" customFormat="1" ht="16.5" customHeight="1" x14ac:dyDescent="0.25"/>
    <row r="242" customFormat="1" ht="16.5" customHeight="1" x14ac:dyDescent="0.25"/>
    <row r="243" customFormat="1" ht="16.5" customHeight="1" x14ac:dyDescent="0.25"/>
    <row r="244" customFormat="1" ht="16.5" customHeight="1" x14ac:dyDescent="0.25"/>
    <row r="245" customFormat="1" ht="16.5" customHeight="1" x14ac:dyDescent="0.25"/>
    <row r="246" customFormat="1" ht="16.5" customHeight="1" x14ac:dyDescent="0.25"/>
    <row r="247" customFormat="1" ht="16.5" customHeight="1" x14ac:dyDescent="0.25"/>
    <row r="248" customFormat="1" ht="16.5" customHeight="1" x14ac:dyDescent="0.25"/>
    <row r="249" customFormat="1" ht="16.5" customHeight="1" x14ac:dyDescent="0.25"/>
    <row r="250" customFormat="1" ht="16.5" customHeight="1" x14ac:dyDescent="0.25"/>
    <row r="251" customFormat="1" ht="16.5" customHeight="1" x14ac:dyDescent="0.25"/>
    <row r="252" customFormat="1" ht="16.5" customHeight="1" x14ac:dyDescent="0.25"/>
    <row r="253" customFormat="1" ht="16.5" customHeight="1" x14ac:dyDescent="0.25"/>
    <row r="254" customFormat="1" ht="16.5" customHeight="1" x14ac:dyDescent="0.25"/>
    <row r="255" customFormat="1" ht="16.5" customHeight="1" x14ac:dyDescent="0.25"/>
    <row r="256" customFormat="1" ht="16.5" customHeight="1" x14ac:dyDescent="0.25"/>
    <row r="257" customFormat="1" ht="16.5" customHeight="1" x14ac:dyDescent="0.25"/>
    <row r="258" customFormat="1" ht="16.5" customHeight="1" x14ac:dyDescent="0.25"/>
    <row r="259" customFormat="1" ht="16.5" customHeight="1" x14ac:dyDescent="0.25"/>
    <row r="260" customFormat="1" ht="16.5" customHeight="1" x14ac:dyDescent="0.25"/>
    <row r="261" customFormat="1" ht="16.5" customHeight="1" x14ac:dyDescent="0.25"/>
    <row r="262" customFormat="1" ht="16.5" customHeight="1" x14ac:dyDescent="0.25"/>
    <row r="263" customFormat="1" ht="16.5" customHeight="1" x14ac:dyDescent="0.25"/>
    <row r="264" customFormat="1" ht="16.5" customHeight="1" x14ac:dyDescent="0.25"/>
    <row r="265" customFormat="1" ht="16.5" customHeight="1" x14ac:dyDescent="0.25"/>
    <row r="266" customFormat="1" ht="16.5" customHeight="1" x14ac:dyDescent="0.25"/>
    <row r="267" customFormat="1" ht="16.5" customHeight="1" x14ac:dyDescent="0.25"/>
    <row r="268" customFormat="1" ht="16.5" customHeight="1" x14ac:dyDescent="0.25"/>
    <row r="269" customFormat="1" ht="16.5" customHeight="1" x14ac:dyDescent="0.25"/>
    <row r="270" customFormat="1" ht="16.5" customHeight="1" x14ac:dyDescent="0.25"/>
    <row r="271" customFormat="1" ht="16.5" customHeight="1" x14ac:dyDescent="0.25"/>
    <row r="272" customFormat="1" ht="16.5" customHeight="1" x14ac:dyDescent="0.25"/>
    <row r="273" customFormat="1" ht="16.5" customHeight="1" x14ac:dyDescent="0.25"/>
    <row r="274" customFormat="1" ht="16.5" customHeight="1" x14ac:dyDescent="0.25"/>
    <row r="275" customFormat="1" ht="16.5" customHeight="1" x14ac:dyDescent="0.25"/>
    <row r="276" customFormat="1" ht="16.5" customHeight="1" x14ac:dyDescent="0.25"/>
    <row r="277" customFormat="1" ht="16.5" customHeight="1" x14ac:dyDescent="0.25"/>
    <row r="278" customFormat="1" ht="16.5" customHeight="1" x14ac:dyDescent="0.25"/>
    <row r="279" customFormat="1" ht="16.5" customHeight="1" x14ac:dyDescent="0.25"/>
    <row r="280" customFormat="1" ht="16.5" customHeight="1" x14ac:dyDescent="0.25"/>
    <row r="281" customFormat="1" ht="16.5" customHeight="1" x14ac:dyDescent="0.25"/>
    <row r="282" customFormat="1" ht="16.5" customHeight="1" x14ac:dyDescent="0.25"/>
    <row r="283" customFormat="1" ht="16.5" customHeight="1" x14ac:dyDescent="0.25"/>
    <row r="284" customFormat="1" ht="16.5" customHeight="1" x14ac:dyDescent="0.25"/>
    <row r="285" customFormat="1" ht="16.5" customHeight="1" x14ac:dyDescent="0.25"/>
    <row r="286" customFormat="1" ht="16.5" customHeight="1" x14ac:dyDescent="0.25"/>
    <row r="287" customFormat="1" ht="16.5" customHeight="1" x14ac:dyDescent="0.25"/>
    <row r="288" customFormat="1" ht="16.5" customHeight="1" x14ac:dyDescent="0.25"/>
    <row r="289" customFormat="1" ht="16.5" customHeight="1" x14ac:dyDescent="0.25"/>
    <row r="290" customFormat="1" ht="16.5" customHeight="1" x14ac:dyDescent="0.25"/>
    <row r="291" customFormat="1" ht="16.5" customHeight="1" x14ac:dyDescent="0.25"/>
    <row r="292" customFormat="1" ht="16.5" customHeight="1" x14ac:dyDescent="0.25"/>
    <row r="293" customFormat="1" ht="16.5" customHeight="1" x14ac:dyDescent="0.25"/>
    <row r="294" customFormat="1" ht="16.5" customHeight="1" x14ac:dyDescent="0.25"/>
    <row r="295" customFormat="1" ht="16.5" customHeight="1" x14ac:dyDescent="0.25"/>
    <row r="296" customFormat="1" ht="16.5" customHeight="1" x14ac:dyDescent="0.25"/>
    <row r="297" customFormat="1" ht="16.5" customHeight="1" x14ac:dyDescent="0.25"/>
    <row r="298" customFormat="1" ht="16.5" customHeight="1" x14ac:dyDescent="0.25"/>
    <row r="299" customFormat="1" ht="16.5" customHeight="1" x14ac:dyDescent="0.25"/>
    <row r="300" customFormat="1" ht="16.5" customHeight="1" x14ac:dyDescent="0.25"/>
    <row r="301" customFormat="1" ht="16.5" customHeight="1" x14ac:dyDescent="0.25"/>
    <row r="302" customFormat="1" ht="16.5" customHeight="1" x14ac:dyDescent="0.25"/>
    <row r="303" customFormat="1" ht="16.5" customHeight="1" x14ac:dyDescent="0.25"/>
    <row r="304" customFormat="1" ht="16.5" customHeight="1" x14ac:dyDescent="0.25"/>
    <row r="305" customFormat="1" ht="16.5" customHeight="1" x14ac:dyDescent="0.25"/>
    <row r="306" customFormat="1" ht="16.5" customHeight="1" x14ac:dyDescent="0.25"/>
    <row r="307" customFormat="1" ht="16.5" customHeight="1" x14ac:dyDescent="0.25"/>
    <row r="308" customFormat="1" ht="16.5" customHeight="1" x14ac:dyDescent="0.25"/>
    <row r="309" customFormat="1" ht="16.5" customHeight="1" x14ac:dyDescent="0.25"/>
    <row r="310" customFormat="1" ht="16.5" customHeight="1" x14ac:dyDescent="0.25"/>
    <row r="311" customFormat="1" ht="16.5" customHeight="1" x14ac:dyDescent="0.25"/>
    <row r="312" customFormat="1" ht="16.5" customHeight="1" x14ac:dyDescent="0.25"/>
    <row r="313" customFormat="1" ht="16.5" customHeight="1" x14ac:dyDescent="0.25"/>
    <row r="314" customFormat="1" ht="16.5" customHeight="1" x14ac:dyDescent="0.25"/>
    <row r="315" customFormat="1" ht="16.5" customHeight="1" x14ac:dyDescent="0.25"/>
    <row r="316" customFormat="1" ht="16.5" customHeight="1" x14ac:dyDescent="0.25"/>
    <row r="317" customFormat="1" ht="16.5" customHeight="1" x14ac:dyDescent="0.25"/>
    <row r="318" customFormat="1" ht="16.5" customHeight="1" x14ac:dyDescent="0.25"/>
    <row r="319" customFormat="1" ht="16.5" customHeight="1" x14ac:dyDescent="0.25"/>
    <row r="320" customFormat="1" ht="16.5" customHeight="1" x14ac:dyDescent="0.25"/>
    <row r="321" customFormat="1" ht="16.5" customHeight="1" x14ac:dyDescent="0.25"/>
    <row r="322" customFormat="1" ht="16.5" customHeight="1" x14ac:dyDescent="0.25"/>
    <row r="323" customFormat="1" ht="16.5" customHeight="1" x14ac:dyDescent="0.25"/>
    <row r="324" customFormat="1" ht="16.5" customHeight="1" x14ac:dyDescent="0.25"/>
    <row r="325" customFormat="1" ht="16.5" customHeight="1" x14ac:dyDescent="0.25"/>
    <row r="326" customFormat="1" ht="16.5" customHeight="1" x14ac:dyDescent="0.25"/>
    <row r="327" customFormat="1" ht="16.5" customHeight="1" x14ac:dyDescent="0.25"/>
    <row r="328" customFormat="1" ht="16.5" customHeight="1" x14ac:dyDescent="0.25"/>
    <row r="329" customFormat="1" ht="16.5" customHeight="1" x14ac:dyDescent="0.25"/>
    <row r="330" customFormat="1" ht="16.5" customHeight="1" x14ac:dyDescent="0.25"/>
    <row r="331" customFormat="1" ht="16.5" customHeight="1" x14ac:dyDescent="0.25"/>
    <row r="332" customFormat="1" ht="16.5" customHeight="1" x14ac:dyDescent="0.25"/>
    <row r="333" customFormat="1" ht="16.5" customHeight="1" x14ac:dyDescent="0.25"/>
    <row r="334" customFormat="1" ht="16.5" customHeight="1" x14ac:dyDescent="0.25"/>
    <row r="335" customFormat="1" ht="16.5" customHeight="1" x14ac:dyDescent="0.25"/>
    <row r="336" customFormat="1" ht="16.5" customHeight="1" x14ac:dyDescent="0.25"/>
    <row r="337" customFormat="1" ht="16.5" customHeight="1" x14ac:dyDescent="0.25"/>
    <row r="338" customFormat="1" ht="16.5" customHeight="1" x14ac:dyDescent="0.25"/>
    <row r="339" customFormat="1" ht="16.5" customHeight="1" x14ac:dyDescent="0.25"/>
    <row r="340" customFormat="1" ht="16.5" customHeight="1" x14ac:dyDescent="0.25"/>
    <row r="341" customFormat="1" ht="16.5" customHeight="1" x14ac:dyDescent="0.25"/>
    <row r="342" customFormat="1" ht="16.5" customHeight="1" x14ac:dyDescent="0.25"/>
    <row r="343" customFormat="1" ht="16.5" customHeight="1" x14ac:dyDescent="0.25"/>
    <row r="344" customFormat="1" ht="16.5" customHeight="1" x14ac:dyDescent="0.25"/>
    <row r="345" customFormat="1" ht="16.5" customHeight="1" x14ac:dyDescent="0.25"/>
    <row r="346" customFormat="1" ht="16.5" customHeight="1" x14ac:dyDescent="0.25"/>
    <row r="347" customFormat="1" ht="16.5" customHeight="1" x14ac:dyDescent="0.25"/>
    <row r="348" customFormat="1" ht="16.5" customHeight="1" x14ac:dyDescent="0.25"/>
    <row r="349" customFormat="1" ht="16.5" customHeight="1" x14ac:dyDescent="0.25"/>
    <row r="350" customFormat="1" ht="16.5" customHeight="1" x14ac:dyDescent="0.25"/>
    <row r="351" customFormat="1" ht="16.5" customHeight="1" x14ac:dyDescent="0.25"/>
    <row r="352" customFormat="1" ht="16.5" customHeight="1" x14ac:dyDescent="0.25"/>
    <row r="353" customFormat="1" ht="16.5" customHeight="1" x14ac:dyDescent="0.25"/>
    <row r="354" customFormat="1" ht="16.5" customHeight="1" x14ac:dyDescent="0.25"/>
    <row r="355" customFormat="1" ht="16.5" customHeight="1" x14ac:dyDescent="0.25"/>
    <row r="356" customFormat="1" ht="16.5" customHeight="1" x14ac:dyDescent="0.25"/>
    <row r="357" customFormat="1" ht="16.5" customHeight="1" x14ac:dyDescent="0.25"/>
    <row r="358" customFormat="1" ht="16.5" customHeight="1" x14ac:dyDescent="0.25"/>
    <row r="359" customFormat="1" ht="16.5" customHeight="1" x14ac:dyDescent="0.25"/>
    <row r="360" customFormat="1" ht="16.5" customHeight="1" x14ac:dyDescent="0.25"/>
    <row r="361" customFormat="1" ht="16.5" customHeight="1" x14ac:dyDescent="0.25"/>
    <row r="362" customFormat="1" ht="16.5" customHeight="1" x14ac:dyDescent="0.25"/>
    <row r="363" customFormat="1" ht="16.5" customHeight="1" x14ac:dyDescent="0.25"/>
    <row r="364" customFormat="1" ht="16.5" customHeight="1" x14ac:dyDescent="0.25"/>
    <row r="365" customFormat="1" ht="16.5" customHeight="1" x14ac:dyDescent="0.25"/>
    <row r="366" customFormat="1" ht="16.5" customHeight="1" x14ac:dyDescent="0.25"/>
    <row r="367" customFormat="1" ht="16.5" customHeight="1" x14ac:dyDescent="0.25"/>
    <row r="368" customFormat="1" ht="16.5" customHeight="1" x14ac:dyDescent="0.25"/>
    <row r="369" customFormat="1" ht="16.5" customHeight="1" x14ac:dyDescent="0.25"/>
    <row r="370" customFormat="1" ht="16.5" customHeight="1" x14ac:dyDescent="0.25"/>
    <row r="371" customFormat="1" ht="16.5" customHeight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"/>
  <sheetViews>
    <sheetView workbookViewId="0"/>
  </sheetViews>
  <sheetFormatPr defaultRowHeight="15" x14ac:dyDescent="0.25"/>
  <cols>
    <col min="1" max="1" width="12.85546875" customWidth="1"/>
    <col min="2" max="2" width="10.85546875" customWidth="1"/>
    <col min="3" max="4" width="14.7109375" bestFit="1" customWidth="1"/>
    <col min="5" max="5" width="11.5703125" bestFit="1" customWidth="1"/>
    <col min="6" max="6" width="11.5703125" customWidth="1"/>
  </cols>
  <sheetData>
    <row r="1" spans="1:6" x14ac:dyDescent="0.25">
      <c r="A1" s="18" t="s">
        <v>10</v>
      </c>
      <c r="B1" s="18" t="s">
        <v>9</v>
      </c>
      <c r="C1" s="18" t="s">
        <v>15</v>
      </c>
      <c r="D1" s="18" t="s">
        <v>16</v>
      </c>
      <c r="E1" s="18" t="s">
        <v>17</v>
      </c>
      <c r="F1" s="18" t="s">
        <v>7</v>
      </c>
    </row>
    <row r="2" spans="1:6" x14ac:dyDescent="0.25">
      <c r="A2" s="1">
        <f ca="1">IFERROR(DATEVALUE(RIGHT(CELL("filename",A1),8)),"")</f>
        <v>42137</v>
      </c>
      <c r="B2" s="17">
        <f ca="1">IFERROR(INDEX(Изначальная!D:D,MATCH(A2,Изначальная!E:E,0)),"")</f>
        <v>0.33333333333333331</v>
      </c>
      <c r="C2" s="1">
        <f ca="1">IFERROR(INDEX(Изначальная!G:G,MATCH(A2,Изначальная!E:E,0)),"")</f>
        <v>42137</v>
      </c>
      <c r="D2" s="17">
        <f ca="1">IFERROR(INDEX(Изначальная!F:F,MATCH(A2,Изначальная!E:E,0)),"")</f>
        <v>0.83333333333333337</v>
      </c>
      <c r="E2" t="str">
        <f ca="1">IFERROR(INDEX(Изначальная!C:C,MATCH(A2,Изначальная!E:E,0)),"")</f>
        <v>Судно1</v>
      </c>
      <c r="F2">
        <f ca="1">IFERROR(INDEX(Изначальная!B:B,MATCH(A2,Изначальная!E:E,0)),"")</f>
        <v>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2"/>
  <sheetViews>
    <sheetView workbookViewId="0"/>
  </sheetViews>
  <sheetFormatPr defaultRowHeight="15" x14ac:dyDescent="0.25"/>
  <cols>
    <col min="1" max="1" width="12.85546875" customWidth="1"/>
    <col min="2" max="2" width="10.85546875" customWidth="1"/>
    <col min="3" max="4" width="14.7109375" bestFit="1" customWidth="1"/>
    <col min="5" max="5" width="11.5703125" bestFit="1" customWidth="1"/>
    <col min="6" max="6" width="11.5703125" customWidth="1"/>
  </cols>
  <sheetData>
    <row r="1" spans="1:6" x14ac:dyDescent="0.25">
      <c r="A1" s="18" t="s">
        <v>10</v>
      </c>
      <c r="B1" s="18" t="s">
        <v>9</v>
      </c>
      <c r="C1" s="18" t="s">
        <v>15</v>
      </c>
      <c r="D1" s="18" t="s">
        <v>16</v>
      </c>
      <c r="E1" s="18" t="s">
        <v>17</v>
      </c>
      <c r="F1" s="18" t="s">
        <v>7</v>
      </c>
    </row>
    <row r="2" spans="1:6" x14ac:dyDescent="0.25">
      <c r="A2" s="1">
        <f ca="1">IFERROR(DATEVALUE(RIGHT(CELL("filename",A1),8)),"")</f>
        <v>42139</v>
      </c>
      <c r="B2" s="17">
        <f ca="1">IFERROR(INDEX(Изначальная!D:D,MATCH(A2,Изначальная!E:E,0)),"")</f>
        <v>0.33333333333333331</v>
      </c>
      <c r="C2" s="1">
        <f ca="1">IFERROR(INDEX(Изначальная!G:G,MATCH(A2,Изначальная!E:E,0)),"")</f>
        <v>42140</v>
      </c>
      <c r="D2" s="17">
        <f ca="1">IFERROR(INDEX(Изначальная!F:F,MATCH(A2,Изначальная!E:E,0)),"")</f>
        <v>0.83333333333333337</v>
      </c>
      <c r="E2" t="str">
        <f ca="1">IFERROR(INDEX(Изначальная!C:C,MATCH(A2,Изначальная!E:E,0)),"")</f>
        <v>Судно2</v>
      </c>
      <c r="F2">
        <f ca="1">IFERROR(INDEX(Изначальная!B:B,MATCH(A2,Изначальная!E:E,0)),"")</f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2"/>
  <sheetViews>
    <sheetView workbookViewId="0"/>
  </sheetViews>
  <sheetFormatPr defaultRowHeight="15" x14ac:dyDescent="0.25"/>
  <cols>
    <col min="1" max="1" width="12.85546875" customWidth="1"/>
    <col min="2" max="2" width="10.85546875" customWidth="1"/>
    <col min="3" max="4" width="14.7109375" bestFit="1" customWidth="1"/>
    <col min="5" max="5" width="11.5703125" bestFit="1" customWidth="1"/>
    <col min="6" max="6" width="11.5703125" customWidth="1"/>
  </cols>
  <sheetData>
    <row r="1" spans="1:6" x14ac:dyDescent="0.25">
      <c r="A1" s="18" t="s">
        <v>10</v>
      </c>
      <c r="B1" s="18" t="s">
        <v>9</v>
      </c>
      <c r="C1" s="18" t="s">
        <v>15</v>
      </c>
      <c r="D1" s="18" t="s">
        <v>16</v>
      </c>
      <c r="E1" s="18" t="s">
        <v>17</v>
      </c>
      <c r="F1" s="18" t="s">
        <v>7</v>
      </c>
    </row>
    <row r="2" spans="1:6" x14ac:dyDescent="0.25">
      <c r="A2" s="1">
        <f ca="1">IFERROR(DATEVALUE(RIGHT(CELL("filename",A1),8)),"")</f>
        <v>42145</v>
      </c>
      <c r="B2" s="17">
        <f ca="1">IFERROR(INDEX(Изначальная!D:D,MATCH(A2,Изначальная!E:E,0)),"")</f>
        <v>0.33333333333333331</v>
      </c>
      <c r="C2" s="1">
        <f ca="1">IFERROR(INDEX(Изначальная!G:G,MATCH(A2,Изначальная!E:E,0)),"")</f>
        <v>42145</v>
      </c>
      <c r="D2" s="17">
        <f ca="1">IFERROR(INDEX(Изначальная!F:F,MATCH(A2,Изначальная!E:E,0)),"")</f>
        <v>0.83333333333333337</v>
      </c>
      <c r="E2" t="str">
        <f ca="1">IFERROR(INDEX(Изначальная!C:C,MATCH(A2,Изначальная!E:E,0)),"")</f>
        <v>Судно1</v>
      </c>
      <c r="F2">
        <f ca="1">IFERROR(INDEX(Изначальная!B:B,MATCH(A2,Изначальная!E:E,0)),"")</f>
        <v>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/>
  </sheetViews>
  <sheetFormatPr defaultRowHeight="15" x14ac:dyDescent="0.25"/>
  <cols>
    <col min="1" max="1" width="12.85546875" customWidth="1"/>
    <col min="2" max="2" width="10.85546875" customWidth="1"/>
    <col min="3" max="4" width="14.7109375" bestFit="1" customWidth="1"/>
    <col min="5" max="5" width="11.5703125" bestFit="1" customWidth="1"/>
    <col min="6" max="6" width="11.5703125" customWidth="1"/>
  </cols>
  <sheetData>
    <row r="1" spans="1:6" x14ac:dyDescent="0.25">
      <c r="A1" s="18" t="s">
        <v>10</v>
      </c>
      <c r="B1" s="18" t="s">
        <v>9</v>
      </c>
      <c r="C1" s="18" t="s">
        <v>15</v>
      </c>
      <c r="D1" s="18" t="s">
        <v>16</v>
      </c>
      <c r="E1" s="18" t="s">
        <v>17</v>
      </c>
      <c r="F1" s="18" t="s">
        <v>7</v>
      </c>
    </row>
    <row r="2" spans="1:6" x14ac:dyDescent="0.25">
      <c r="A2" s="1">
        <f ca="1">IFERROR(DATEVALUE(RIGHT(CELL("filename",A1),8)),"")</f>
        <v>42157</v>
      </c>
      <c r="B2" s="17">
        <f ca="1">IFERROR(INDEX(Изначальная!D:D,MATCH(A2,Изначальная!E:E,0)),"")</f>
        <v>0.33333333333333331</v>
      </c>
      <c r="C2" s="1">
        <f ca="1">IFERROR(INDEX(Изначальная!G:G,MATCH(A2,Изначальная!E:E,0)),"")</f>
        <v>42157</v>
      </c>
      <c r="D2" s="17">
        <f ca="1">IFERROR(INDEX(Изначальная!F:F,MATCH(A2,Изначальная!E:E,0)),"")</f>
        <v>0.83333333333333337</v>
      </c>
      <c r="E2" t="str">
        <f ca="1">IFERROR(INDEX(Изначальная!C:C,MATCH(A2,Изначальная!E:E,0)),"")</f>
        <v>Судно1</v>
      </c>
      <c r="F2">
        <f ca="1">IFERROR(INDEX(Изначальная!B:B,MATCH(A2,Изначальная!E:E,0)),"")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Оглавление</vt:lpstr>
      <vt:lpstr>Изначальная</vt:lpstr>
      <vt:lpstr>13.05.15</vt:lpstr>
      <vt:lpstr>15.05.15</vt:lpstr>
      <vt:lpstr>21.05.15</vt:lpstr>
      <vt:lpstr>02.06.15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2015-04-06T11:42:48Z</dcterms:modified>
</cp:coreProperties>
</file>