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1075" windowHeight="9780"/>
  </bookViews>
  <sheets>
    <sheet name="Лист1" sheetId="1" r:id="rId1"/>
  </sheets>
  <definedNames>
    <definedName name="_xlnm._FilterDatabase" localSheetId="0" hidden="1">Лист1!$A$1:$G$403</definedName>
    <definedName name="Дата">OFFSET(Лист1!$A$1,1,,COUNT(Лист1!$A:$A))</definedName>
    <definedName name="Наим">OFFSET(Лист1!$A$1,1,2,COUNT(Лист1!$A:$A))</definedName>
    <definedName name="Цена">OFFSET(Лист1!$A$1,1,5,COUNT(Лист1!$A:$A))</definedName>
  </definedNames>
  <calcPr calcId="145621" fullCalcOnLoad="1"/>
</workbook>
</file>

<file path=xl/calcChain.xml><?xml version="1.0" encoding="utf-8"?>
<calcChain xmlns="http://schemas.openxmlformats.org/spreadsheetml/2006/main">
  <c r="N2" i="1" l="1"/>
  <c r="N1" i="1"/>
  <c r="L1" i="1"/>
  <c r="K1" i="1"/>
  <c r="M1" i="1"/>
  <c r="G2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93" i="1"/>
  <c r="G102" i="1"/>
  <c r="G101" i="1"/>
  <c r="G100" i="1"/>
  <c r="G99" i="1"/>
  <c r="G98" i="1"/>
  <c r="G97" i="1"/>
  <c r="G96" i="1"/>
  <c r="G95" i="1"/>
  <c r="G94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80" i="1"/>
  <c r="G179" i="1"/>
  <c r="G178" i="1"/>
  <c r="G177" i="1"/>
  <c r="G176" i="1"/>
  <c r="G175" i="1"/>
  <c r="G174" i="1"/>
  <c r="G173" i="1"/>
  <c r="G181" i="1"/>
  <c r="G184" i="1"/>
  <c r="G183" i="1"/>
  <c r="G182" i="1"/>
  <c r="G186" i="1"/>
  <c r="G185" i="1"/>
  <c r="G193" i="1"/>
  <c r="G192" i="1"/>
  <c r="G191" i="1"/>
  <c r="G190" i="1"/>
  <c r="G189" i="1"/>
  <c r="G188" i="1"/>
  <c r="G187" i="1"/>
  <c r="G202" i="1"/>
  <c r="G201" i="1"/>
  <c r="G200" i="1"/>
  <c r="G199" i="1"/>
  <c r="G198" i="1"/>
  <c r="G197" i="1"/>
  <c r="G196" i="1"/>
  <c r="G195" i="1"/>
  <c r="G194" i="1"/>
  <c r="G206" i="1"/>
  <c r="G205" i="1"/>
  <c r="G204" i="1"/>
  <c r="G203" i="1"/>
  <c r="G209" i="1"/>
  <c r="G208" i="1"/>
  <c r="G207" i="1"/>
  <c r="G210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24" i="1"/>
  <c r="G230" i="1"/>
  <c r="G229" i="1"/>
  <c r="G228" i="1"/>
  <c r="G227" i="1"/>
  <c r="G226" i="1"/>
  <c r="G225" i="1"/>
  <c r="G249" i="1"/>
  <c r="G248" i="1"/>
  <c r="G247" i="1"/>
  <c r="G246" i="1"/>
  <c r="G245" i="1"/>
  <c r="G244" i="1"/>
  <c r="G243" i="1"/>
  <c r="G242" i="1"/>
  <c r="F241" i="1"/>
  <c r="G241" i="1"/>
  <c r="G240" i="1"/>
  <c r="G239" i="1"/>
  <c r="G238" i="1"/>
  <c r="G237" i="1"/>
  <c r="G236" i="1"/>
  <c r="G235" i="1"/>
  <c r="G234" i="1"/>
  <c r="G233" i="1"/>
  <c r="G232" i="1"/>
  <c r="G231" i="1"/>
  <c r="G251" i="1"/>
  <c r="G250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70" i="1"/>
  <c r="G269" i="1"/>
  <c r="G268" i="1"/>
  <c r="G267" i="1"/>
  <c r="G272" i="1"/>
  <c r="G271" i="1"/>
  <c r="G273" i="1"/>
  <c r="G275" i="1"/>
  <c r="G274" i="1"/>
  <c r="G277" i="1"/>
  <c r="G276" i="1"/>
  <c r="G280" i="1"/>
  <c r="G279" i="1"/>
  <c r="G278" i="1"/>
  <c r="G282" i="1"/>
  <c r="G281" i="1"/>
  <c r="G287" i="1"/>
  <c r="G286" i="1"/>
  <c r="G285" i="1"/>
  <c r="G284" i="1"/>
  <c r="G283" i="1"/>
  <c r="G289" i="1"/>
  <c r="G288" i="1"/>
  <c r="G297" i="1"/>
  <c r="G296" i="1"/>
  <c r="G295" i="1"/>
  <c r="G294" i="1"/>
  <c r="G293" i="1"/>
  <c r="G292" i="1"/>
  <c r="G291" i="1"/>
  <c r="G290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331" i="1"/>
  <c r="G330" i="1"/>
  <c r="G329" i="1"/>
  <c r="G328" i="1"/>
  <c r="G327" i="1"/>
  <c r="G326" i="1"/>
  <c r="G325" i="1"/>
  <c r="G324" i="1"/>
  <c r="G323" i="1"/>
  <c r="G322" i="1"/>
  <c r="G321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52" i="1"/>
  <c r="G351" i="1"/>
  <c r="G350" i="1"/>
  <c r="G349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75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97" i="1"/>
  <c r="G396" i="1"/>
  <c r="G398" i="1"/>
  <c r="G399" i="1"/>
  <c r="G403" i="1"/>
  <c r="G402" i="1"/>
  <c r="G401" i="1"/>
  <c r="G400" i="1"/>
</calcChain>
</file>

<file path=xl/sharedStrings.xml><?xml version="1.0" encoding="utf-8"?>
<sst xmlns="http://schemas.openxmlformats.org/spreadsheetml/2006/main" count="804" uniqueCount="310">
  <si>
    <t>Актилизе лиоф пор д/ин 50 мг № 1 фл.</t>
  </si>
  <si>
    <t>06.2017</t>
  </si>
  <si>
    <t>05.2016</t>
  </si>
  <si>
    <t>04.2017</t>
  </si>
  <si>
    <t>12.2016</t>
  </si>
  <si>
    <t>Бактериофаг клебсиелл пневмонии очищ. 20 мл № 4 фл.</t>
  </si>
  <si>
    <t>Бактериофаг-интести 20 мл р-р д/вн.прим.и рект.введ. № 4 фл.</t>
  </si>
  <si>
    <t>11.2016</t>
  </si>
  <si>
    <t>Вода д/ин 5 мл № 10 амп.</t>
  </si>
  <si>
    <t>02.2018</t>
  </si>
  <si>
    <t>09.2017</t>
  </si>
  <si>
    <t>Глюкоза р-р д/инф 5% 500 мл</t>
  </si>
  <si>
    <t>01.2019</t>
  </si>
  <si>
    <t>04.2016</t>
  </si>
  <si>
    <t>12.2017</t>
  </si>
  <si>
    <t>Кальция глюконат р-р д/ин.100 мкг/мл 10 мл № 10 амп.</t>
  </si>
  <si>
    <t>03.2017</t>
  </si>
  <si>
    <t>07.2016</t>
  </si>
  <si>
    <t>08.2017</t>
  </si>
  <si>
    <t>02.2017</t>
  </si>
  <si>
    <t>01.2018</t>
  </si>
  <si>
    <t>12.2018</t>
  </si>
  <si>
    <t>05.2017</t>
  </si>
  <si>
    <t>08.2016</t>
  </si>
  <si>
    <t>10.2017</t>
  </si>
  <si>
    <t>06.2016</t>
  </si>
  <si>
    <t>09.2016</t>
  </si>
  <si>
    <t>Амброксол 30 мг № 20 табл.</t>
  </si>
  <si>
    <t>Анальгин р-р д/ин 500 мг/мл 2 мл № 10 амп.</t>
  </si>
  <si>
    <t>03.2019</t>
  </si>
  <si>
    <t>04.2018</t>
  </si>
  <si>
    <t>Бактисубтил 35 мг № 20 капс.</t>
  </si>
  <si>
    <t>Бриллиантовый зеленый р-р спирт. 1% 10 мл</t>
  </si>
  <si>
    <t>Гепариновая мазь 25 г</t>
  </si>
  <si>
    <t>01.2017</t>
  </si>
  <si>
    <t>Диоксидин р-р для в/пол.введ. 1% 10 мл № 10 амп.</t>
  </si>
  <si>
    <t>07.2018</t>
  </si>
  <si>
    <t>11.2017</t>
  </si>
  <si>
    <t>Коргликард р-р для в/в 0,6 мг/мл 1 мл № 10 амп.</t>
  </si>
  <si>
    <t>Лидокаин р-р д/ин 20 мг/мл 2 мл № 10 амп.</t>
  </si>
  <si>
    <t>Линкомицин р-р д/вв/вм введ. 300 мг/мл 1 мл № 10 амп.</t>
  </si>
  <si>
    <t>Монурал 3 г</t>
  </si>
  <si>
    <t>Натрия тиосульфат р-р в/в введ. 300 мг/мл 10 мл № 10 амп.</t>
  </si>
  <si>
    <t>09.2018</t>
  </si>
  <si>
    <t>Фосфалюгель 16 г № 20 пак.</t>
  </si>
  <si>
    <t>Фосфоглив № 50 капс.</t>
  </si>
  <si>
    <t>01.2016</t>
  </si>
  <si>
    <t>Хлоргексидина р-р 0,05% 100 мл</t>
  </si>
  <si>
    <t>Цефепим 1 г пор.д/приг.р-р д/ин.вв/вм</t>
  </si>
  <si>
    <t>03.2016</t>
  </si>
  <si>
    <t>Эмла крем 5 г № 5 туб.</t>
  </si>
  <si>
    <t>10.2016</t>
  </si>
  <si>
    <t>Инокаин 0,4% 5 мл гл.капли</t>
  </si>
  <si>
    <t>12.2015</t>
  </si>
  <si>
    <t>Линекс № 48 капс.</t>
  </si>
  <si>
    <t>07.2017</t>
  </si>
  <si>
    <t>02.2016</t>
  </si>
  <si>
    <t>10.2019</t>
  </si>
  <si>
    <t>Трамадол р-р д/ин 50 мг/мл 2 мл № 5 амп.</t>
  </si>
  <si>
    <t>10.2018</t>
  </si>
  <si>
    <t>Клотримазол таб.ваг. 0,1 № 6 табл.</t>
  </si>
  <si>
    <t>Тетрациклин мазь гл. 1% 10 г</t>
  </si>
  <si>
    <t>Бисакодил 0,01 № 10 супп.</t>
  </si>
  <si>
    <t>Бисакодил 0,005 № 30 табл.</t>
  </si>
  <si>
    <t>Глицерин супп.рект 2,11 г № 10 шт.</t>
  </si>
  <si>
    <t>Маннит 200 мл</t>
  </si>
  <si>
    <t>Мезим форте 10000 МЕ № 20 табл.</t>
  </si>
  <si>
    <t>Панкреатин 25 ЕД № 60 табл.п.о.</t>
  </si>
  <si>
    <t>Энтеродез 5 г</t>
  </si>
  <si>
    <t>Эссливер форте № 50 капс.</t>
  </si>
  <si>
    <t>08.2018</t>
  </si>
  <si>
    <t>Левомицетин 0,25 % 10 мл гл.капли</t>
  </si>
  <si>
    <t>Амлодипин 0,01 № 30 табл.</t>
  </si>
  <si>
    <t>Нитроглицерин 0,001 мг/мл 10 мл № 10 амп.</t>
  </si>
  <si>
    <t>Нитроглицерин 0,5 мг № 40 табл.</t>
  </si>
  <si>
    <t>Троксерутин 300 мг № 50 капс.</t>
  </si>
  <si>
    <t>Этанол медицинский 95% р-р д/приг.лек.форм кан.10 л (8,11 кг)</t>
  </si>
  <si>
    <t>Морфин р-р д/ин 10 мг/мл 1 мл № 10 амп.</t>
  </si>
  <si>
    <t>Промедол р-р д/ин 20 мг/мл 1 мл № 10 амп.</t>
  </si>
  <si>
    <t>Фентанил р-р д/ин 50 мкг/мл 2 мл № 5 амп.</t>
  </si>
  <si>
    <t>Пергидроль р-р дез.конц. 12 кг</t>
  </si>
  <si>
    <t>05.2015</t>
  </si>
  <si>
    <t>Нутризон смесь сухая для энтер.питания 322 г</t>
  </si>
  <si>
    <t>Дюфастон 10 мг № 20 табл.</t>
  </si>
  <si>
    <t>Калия йодид 200 мкг № 100 табл.</t>
  </si>
  <si>
    <t>Сиднофарм 0,002 № 30 таб.</t>
  </si>
  <si>
    <t>Троксерутин 2% 40 г гель</t>
  </si>
  <si>
    <t>04.2019</t>
  </si>
  <si>
    <t>Энап Р р-р для в/в введ. 1,25 мг/мл 1 мл № 5 амп.</t>
  </si>
  <si>
    <t>Экватор 5 мг + 10 мг № 30 табл.</t>
  </si>
  <si>
    <t xml:space="preserve">Аргосульфан крем для нар.прим. 2% 40 г </t>
  </si>
  <si>
    <t>Бициллин-5 пор.д/приг.р-ра в/м введ.1,2 млн.ЕД+300 тыс.ЕД</t>
  </si>
  <si>
    <t>Камфорный спирт р-р д/наруж.прим. 10% 40 мл фл.</t>
  </si>
  <si>
    <t>Фукорцин р-р д/нар.прим. 10 мл</t>
  </si>
  <si>
    <t>03.2018</t>
  </si>
  <si>
    <t>11.2018</t>
  </si>
  <si>
    <t>Презервативы для УЗИ № 100 шт.</t>
  </si>
  <si>
    <t>Бар-ВИПС пор.д/сусп.внутрь 240 г</t>
  </si>
  <si>
    <t>Амиодарон 0,2 № 30 табл.</t>
  </si>
  <si>
    <t>Дигоксин 0,025% 1 мл № 10 амп.</t>
  </si>
  <si>
    <t>Дигоксин 0,25 мг № 30 табл.</t>
  </si>
  <si>
    <t>05.2018</t>
  </si>
  <si>
    <t>Индапамид 0,0025 № 30 табл.</t>
  </si>
  <si>
    <t>Эналаприл 10 мг № 20 табл.</t>
  </si>
  <si>
    <t>09.2015</t>
  </si>
  <si>
    <t>Спирт этиловый 70% р-р д/нар.прим. и приг.лек.форм 100 мл</t>
  </si>
  <si>
    <t>Спирт этиловый 70% р-р кан. 10 л (8,85 кг)</t>
  </si>
  <si>
    <t>Ципрофлоксацин 0,5 № 10 табл.</t>
  </si>
  <si>
    <t>Этамзилат р-р д/ин. 12,5% 2мл № 10 амп.</t>
  </si>
  <si>
    <t>Прогестерон р-р д/ин масл.2,5% 1 мл № 10 амп.</t>
  </si>
  <si>
    <t>Транексам 250 мг № 30 табл.</t>
  </si>
  <si>
    <t>Транексам р-р для в/в 50 мг/мл 5 мл № 10 амп.</t>
  </si>
  <si>
    <t>Феррум Лек р-р для в/м введ. 50 мг/мл 2 мл № 50 амп.</t>
  </si>
  <si>
    <t>Цефотаксим пор.д/р-ра вм/вв 1 г № 50 фл.</t>
  </si>
  <si>
    <t xml:space="preserve">Перекись водорода р-р д/местн.и нар.прим. 3% 100 мл </t>
  </si>
  <si>
    <t>Зивокс р-р д/инф 2 мг/мл 300 мл № 10 пак.</t>
  </si>
  <si>
    <t>Метронидазол 0,25 № 20 табл.</t>
  </si>
  <si>
    <t>Офтальмоферон 10 мл капли гл.</t>
  </si>
  <si>
    <t>01.2015</t>
  </si>
  <si>
    <t>Актрапид НМ р-р д/ин 100 МЕ/мл 10 мл</t>
  </si>
  <si>
    <t>Глицин 0,1 № 50 табл.подъяз.</t>
  </si>
  <si>
    <t>Кальция хлорид 10 % 10 мл № 10 амп.</t>
  </si>
  <si>
    <t>Метоклопрамид р-р д/ин 0,5% 2 мл № 10 амп.</t>
  </si>
  <si>
    <t>Пипольфен р-р д/ин 50 мг/2 мл 2 мл № 10 амп.</t>
  </si>
  <si>
    <t>Викасол 1% 1 мл № 10 амп.</t>
  </si>
  <si>
    <t>Гриппферон капли наз.10000 МЕ/мл 10 мл</t>
  </si>
  <si>
    <t>03.2015</t>
  </si>
  <si>
    <t>Альбумин р-р д/инф. 10% 100 мл</t>
  </si>
  <si>
    <t>Аминовен инфант раствор для инфузий 10% 100 мл № 10 фл.</t>
  </si>
  <si>
    <t>06.2015</t>
  </si>
  <si>
    <t>Аминоплазмаль Е р-р д/инф. 10% 500 мл № 10 фл.</t>
  </si>
  <si>
    <t>Бинт гипсовый 3 м х 10 см</t>
  </si>
  <si>
    <t>Бинт гипсовый 3 м х 15 см</t>
  </si>
  <si>
    <t>Бинт гипсовый 3 м х 20 см</t>
  </si>
  <si>
    <t>Натрия хлорид р-р д/инф. 0,9% 400 мл</t>
  </si>
  <si>
    <t>08.2015</t>
  </si>
  <si>
    <t>06.2018</t>
  </si>
  <si>
    <t>Кетамин р-р д/ин 50 мг/мл 2 мл № 5 амп.</t>
  </si>
  <si>
    <t>11.2015</t>
  </si>
  <si>
    <t>Бинт марлевый медицинский нестерильный 5 м х 10 см</t>
  </si>
  <si>
    <t>Бинт марлевый медицинский нестерильный 7 м х 14 см</t>
  </si>
  <si>
    <t>Марля (отрез марлевый ) 0,9 м х 10 м</t>
  </si>
  <si>
    <t>Салфетка марлевая стерильная 45х29 см</t>
  </si>
  <si>
    <t>Бинт липкий паро- и воздухопроницаемый Бинтли-Т 10 см х 2 м</t>
  </si>
  <si>
    <t>Бинт эласт.компрес. 3 м х 10 см</t>
  </si>
  <si>
    <t>Вата хирургическая нестерильная 250 г</t>
  </si>
  <si>
    <t>Лейкопластырь бактерицидный 6 х 10 см</t>
  </si>
  <si>
    <t>Повязка для фиксации катетеров 6 см х 8 см</t>
  </si>
  <si>
    <t>Валерианы экстракт 0,02 № 50 табл.</t>
  </si>
  <si>
    <t>Адреналин р-р д/ин 1 мг/мл 1 мл № 5 амп.</t>
  </si>
  <si>
    <t>Фраксипарин р-р для п/к введ.9500 МЕ 0,3 мл № 10 шпр.</t>
  </si>
  <si>
    <t>Варфарин 2,5 мг № 50 табл.</t>
  </si>
  <si>
    <t>Лазикс 0,01 мг/мл 2 мл № 10 амп.</t>
  </si>
  <si>
    <t>Пирацетам 0,2 № 60 табл.</t>
  </si>
  <si>
    <t>10.2015</t>
  </si>
  <si>
    <t>Амоксициллин 0,5 № 20 табл.</t>
  </si>
  <si>
    <t>Ванкомицин лиоф.пор.для приг.р-ра д/ин 1 г № 1 фл.</t>
  </si>
  <si>
    <t>Глюкоза р-р д/инф 10% 500 мл</t>
  </si>
  <si>
    <t>Натрия хлорид р-р д/инф. 0,9% 500 мл</t>
  </si>
  <si>
    <t>Стерофундин изотон.р-р 1000 мл</t>
  </si>
  <si>
    <t>Стерофундин изотон.р-р 500 мл</t>
  </si>
  <si>
    <t>04.2015</t>
  </si>
  <si>
    <t>Беталок р-р для в/в введ. 1 мг/мл 5 мл № 5 амп.</t>
  </si>
  <si>
    <t>Фраксипарин р-р для п/к введ.9500 МЕ 0,6 мл № 10 шпр.</t>
  </si>
  <si>
    <t>Фолиевая кислота 1 мг № 50 табл.</t>
  </si>
  <si>
    <t>Верошпирон 0,1 № 30 капс.</t>
  </si>
  <si>
    <t>Кордарон р-р д/ин. 150 мг/мл 3 мл № 6 амп.</t>
  </si>
  <si>
    <t>Лидокаин 2% 5 мл гл.капли</t>
  </si>
  <si>
    <t>02.2015</t>
  </si>
  <si>
    <t xml:space="preserve">Иммуноглобулин а/резус Иммуноро Кедрион 300мг (1500 МЕ) № 1 </t>
  </si>
  <si>
    <t xml:space="preserve"> 04/2016</t>
  </si>
  <si>
    <t>Ровамицин 1,5 млн.ЕД № 16 табл.</t>
  </si>
  <si>
    <t>Амброгексал 0,0075/мл 50 мл р-р д/приёма внутрь</t>
  </si>
  <si>
    <t>Фортранс пор. д/пр.внутрь 64 г № 4 пак.</t>
  </si>
  <si>
    <t>Атровент Н аэр.д/ингал.доз 20 мкг/доза 200 доз аэроз.</t>
  </si>
  <si>
    <t>12.2023</t>
  </si>
  <si>
    <t>11.2023</t>
  </si>
  <si>
    <t>07.2015</t>
  </si>
  <si>
    <t>02.2023</t>
  </si>
  <si>
    <t>Салфетка марлевая стер. 16 х 14 см № 10</t>
  </si>
  <si>
    <t>Марля медицинская рулон 1000 м х 10 см</t>
  </si>
  <si>
    <t>Натрия оксибат 200 мг/мл амп.5 мл №5</t>
  </si>
  <si>
    <t>Амприлан 0,005 № 30 табл.</t>
  </si>
  <si>
    <t>Амприлан 0,01 № 30 табл.</t>
  </si>
  <si>
    <t>Верошпирон 0,025 № 20 табл.</t>
  </si>
  <si>
    <t>Нипертен 5 мг № 30 табл.</t>
  </si>
  <si>
    <t>Нитроспрей 0,4 мг/доза 200 доз 10 мл</t>
  </si>
  <si>
    <t>Панангин 10 мл № 5 амп.</t>
  </si>
  <si>
    <t>Экватор 10 мг + 20 мг № 30 табл.</t>
  </si>
  <si>
    <t>Панангин № 50 табл.</t>
  </si>
  <si>
    <t>Коделак № 10 табл.</t>
  </si>
  <si>
    <t>Эуфиллин р-р для в/в введ. 24 мг/мл 10 мл № 10 амп.</t>
  </si>
  <si>
    <t>Левомеколь мазь д/нар.прим.туба 40 г</t>
  </si>
  <si>
    <t>Примафунгин супп.ваг. 100 мг № 3</t>
  </si>
  <si>
    <t>Ровамицин 3 млн.МЕ № 10 табл.</t>
  </si>
  <si>
    <t>Супракс 400 мг № 6 капс.</t>
  </si>
  <si>
    <t>Дицинон 250 мг № 100 таб.</t>
  </si>
  <si>
    <t>Дицинон р-р д/ин. 12,5% 2 мл № 50 амп.</t>
  </si>
  <si>
    <t>Канефрон Н драже № 60 шт.</t>
  </si>
  <si>
    <t>Канефрон Н р-р д/приема внутрь 100 мл</t>
  </si>
  <si>
    <t>Курантил 25 мг № 120 табл.</t>
  </si>
  <si>
    <t>Фенибут 0,25 № 20 табл.</t>
  </si>
  <si>
    <t>АЦЦ гран.д/приг.р-ра д/пр.внутрь 200 мг пак.3 г № 20</t>
  </si>
  <si>
    <t>Бонвива 0,15 № 1 таблетка в упаковке</t>
  </si>
  <si>
    <t>Бромгексин 4 мг № 50 табл.</t>
  </si>
  <si>
    <t>Бромгексин 8 мг № 25 др.</t>
  </si>
  <si>
    <t>Метоклопрамид 10 мг № 50 табл.</t>
  </si>
  <si>
    <t>Супрастин 25 мг № 20 табл.</t>
  </si>
  <si>
    <t>Тавегил р-р д/ин 1 мг/мл 2 мл № 5 амп.</t>
  </si>
  <si>
    <t>Фенистил капли д/пр.внутрь 1 мг/мл 20 мл</t>
  </si>
  <si>
    <t>Хлоропирамин р-р д/ин 20 мг/мл 1 мл № 5 амп.</t>
  </si>
  <si>
    <t>Эреспал 2 мг/мл 150 мл сироп</t>
  </si>
  <si>
    <t>Апидра Солостар 100 ЕД/мл 3 мл № 5 шприц-ручка</t>
  </si>
  <si>
    <t>Натрия гидрокарбонат р-р д/инф. 5% 200 мл</t>
  </si>
  <si>
    <t>Тиопентал натрий пор.д/приг.р-ра для в/в 1г № 50 флак.</t>
  </si>
  <si>
    <t>13.07.14</t>
  </si>
  <si>
    <t>Релиум р-р д/ин 5 мг/мл 2 мл № 50 амп.</t>
  </si>
  <si>
    <t>Масло персиковое 50 мл</t>
  </si>
  <si>
    <t>Спрегаль аэроз.д/нар.прим. 152 г</t>
  </si>
  <si>
    <t>Спирт этиловый 70% р-р спирт кан.10 л (8,85 кг)</t>
  </si>
  <si>
    <t>Протамин р-р для в/в введ. 10 мг/мл 5 мл № 10 ампул</t>
  </si>
  <si>
    <t xml:space="preserve">Презервативы для УЗИ № 1 шт. </t>
  </si>
  <si>
    <t>Дексаметазон 0,1 % 5 мл гл.капли</t>
  </si>
  <si>
    <t>Магне В6 № 50 табл.</t>
  </si>
  <si>
    <t>Нитроглицерин 400 мкг/доза 200 доз спрей</t>
  </si>
  <si>
    <t>Сонапакс 0,01 № 60 табл.</t>
  </si>
  <si>
    <t>Стрептоцид линим.раств. 5% 30 г туба</t>
  </si>
  <si>
    <t>Фурамаг 0,025 № 30 капс.</t>
  </si>
  <si>
    <t xml:space="preserve">Фурамаг 0,05 № 30 капс. </t>
  </si>
  <si>
    <t>Актовегин р-р д/ин 40 мг/мл 2 мл № 25 амп.</t>
  </si>
  <si>
    <t>Кортексин 10 мг лиоф.д/приг.р-ра для в/м прим. № 10 фл.</t>
  </si>
  <si>
    <t>Календулы настойка 40 мл</t>
  </si>
  <si>
    <t>Хлоргексидин супп.ваг. 16 мг № 10 шт.</t>
  </si>
  <si>
    <t>Цилапенем пор.д/р-ра д/инф. 500 мг + 500 мг фл.</t>
  </si>
  <si>
    <t>Циласпен пор.д/р-ра д/инф. 500 мг + 500 мг фл.</t>
  </si>
  <si>
    <t>Перекись водорода буфус 3% 10 мл № 5 фл.</t>
  </si>
  <si>
    <t>Сорбифер Дурулес № 30 табл.</t>
  </si>
  <si>
    <t>Компливит Мама № 30 табл.</t>
  </si>
  <si>
    <t>Мертенил 0,02 № 30 табл.</t>
  </si>
  <si>
    <t>Тевастор 0,01 № 90 табл.</t>
  </si>
  <si>
    <t>Теопэк 0,3 № 50 табл.</t>
  </si>
  <si>
    <t>Триовит № 30 табл.</t>
  </si>
  <si>
    <t>Эвкалипта настойка 25 мл</t>
  </si>
  <si>
    <t>Иммуноглобулин чел.антирезусный RHO 300 мкг/доза 1:2000</t>
  </si>
  <si>
    <t>Хлорпротиксен 0,050 № 30 табл.</t>
  </si>
  <si>
    <t>Хофитол № 180 табл.</t>
  </si>
  <si>
    <t>Галоперидол р-р для в/м введ. 5 мг/мл 1 мл № 10 амп.</t>
  </si>
  <si>
    <t>Вазелиновое масло 100 мл</t>
  </si>
  <si>
    <t xml:space="preserve">Тауфон 4% 10 мл капли глазн. </t>
  </si>
  <si>
    <t>Эритромициновая мазь 10 000 ЕД 10 г глазная</t>
  </si>
  <si>
    <t>Либексин 0,1 № 20 табл.</t>
  </si>
  <si>
    <t>АТФ 1% 1 мл № 10 амп.</t>
  </si>
  <si>
    <t>Глиформин 0,5 № 60 табл.</t>
  </si>
  <si>
    <t>Мезим форте № 80 табл.</t>
  </si>
  <si>
    <t>Новокаин супп.рект. 0,1 № 10 супп.</t>
  </si>
  <si>
    <t>Урдокса 250 мг № 100 капс.</t>
  </si>
  <si>
    <t>Анестезол супп.рект. № 10 шт.</t>
  </si>
  <si>
    <t>Беллатаминал № 30 табл.</t>
  </si>
  <si>
    <t>Валерианы настойка 25 мл</t>
  </si>
  <si>
    <t>Валидол табл.сублингв. 0,06 № 10 табл.</t>
  </si>
  <si>
    <t>Губка гемостатическая коллаген. 50х50 мм № 1 шт.</t>
  </si>
  <si>
    <t>Губка гемостатическая коллаген. 90х90 мм № 1 шт.</t>
  </si>
  <si>
    <t>Доксициклин 0,1 № 10 капс.</t>
  </si>
  <si>
    <t>Метотрексат 2,5 мг № 50 табл.</t>
  </si>
  <si>
    <t>Метформин 850 мг № 60 табл.</t>
  </si>
  <si>
    <t>Микразим 10000 ЕД № 20 капс.</t>
  </si>
  <si>
    <t>Нифедипин 10 мг № 50 табл.</t>
  </si>
  <si>
    <t xml:space="preserve">Реамберин 1,5% 200 мл р-р д/инф. </t>
  </si>
  <si>
    <t xml:space="preserve">Реамберин 1,5% 400 мл р-р д/инф. </t>
  </si>
  <si>
    <t>Регидрон 18,9 г № 20 пак.</t>
  </si>
  <si>
    <t>Ригевидон 21х3 табл.</t>
  </si>
  <si>
    <t>Урсофальк 250 мг/мл 250 мл сусп.</t>
  </si>
  <si>
    <t>Фенотропил 100 мг № 30 табл.</t>
  </si>
  <si>
    <t>Фукорцин 25 мл</t>
  </si>
  <si>
    <t>Фуразолидон 0,05 № 10 табл.</t>
  </si>
  <si>
    <t>Хартил 10 мг № 28 табл.</t>
  </si>
  <si>
    <t>Хартил 5 мг № 20 табл.</t>
  </si>
  <si>
    <t>Цистон № 100 табл.</t>
  </si>
  <si>
    <t>Пипетка офтальмологическая № 1 в футляре</t>
  </si>
  <si>
    <t>РеоХЕС 130 6% 500 мл № 10 фл.</t>
  </si>
  <si>
    <t>Бактериофаг-интести р-р д/вн.прим.и рект.введ.100 мл</t>
  </si>
  <si>
    <t>Бензилпенициллин пор.д/ин 1 млн. ЕД № 1 фл.</t>
  </si>
  <si>
    <t>Бифидумбактерин 5 доз № 10 фл.</t>
  </si>
  <si>
    <t>Бициллин-3 пор.д/приг.сусп.для в/м введ.600000 ЕД № 50 фл.</t>
  </si>
  <si>
    <t>Диоксидин р-р для в/пол.введ. 0,5% 10 мл № 10 амп.</t>
  </si>
  <si>
    <t>Индовазин 45 г гель</t>
  </si>
  <si>
    <t>Кальцигард ретард 20 мг № 100 табл.</t>
  </si>
  <si>
    <t>Клотримазол 1% 20 г крем</t>
  </si>
  <si>
    <t>Кордиамин р-р д/ин. 250 мг/мл 1 мл № 10 амп.</t>
  </si>
  <si>
    <t>Лактобактерин 5 доз № 10 фл.</t>
  </si>
  <si>
    <t>Левотек р-р д/инф. 5 мг/мл 100 мл</t>
  </si>
  <si>
    <t>Лопирел 0,075 № 28 табл.</t>
  </si>
  <si>
    <t>Мальтофер 50 мг/мл 30 мл капли внутр.</t>
  </si>
  <si>
    <t>Метролакэр р-р д/инф. 5 мг/мл 100 мл</t>
  </si>
  <si>
    <t>Норфлоксацин 0,4 № 20 табл.</t>
  </si>
  <si>
    <t>Отофа 10 мл капли ушные</t>
  </si>
  <si>
    <t>Таваник 0,5 № 5 табл.</t>
  </si>
  <si>
    <t>Цефоперазон+сульбактам Джодас 1г+1г № 1 фл.</t>
  </si>
  <si>
    <t>Ципролакэр р-р д/инф. 2 мг/мл 100 мл</t>
  </si>
  <si>
    <t>Энтерофурил 100 мг № 30 капс.</t>
  </si>
  <si>
    <t>Эрсефурил 200 мг № 14 капс.</t>
  </si>
  <si>
    <t>Стерофундин 1000 мл № 10 фл.</t>
  </si>
  <si>
    <t>Меропенем 1 г пор.д/приг.р-ра для в/в № 10 фл.</t>
  </si>
  <si>
    <t>дата</t>
  </si>
  <si>
    <t>код</t>
  </si>
  <si>
    <t>наим</t>
  </si>
  <si>
    <t>цена</t>
  </si>
  <si>
    <t>е</t>
  </si>
  <si>
    <t>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</si>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</sst>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0" x14ac:knownFonts="1">
    <font>
      <sz val="11"/>
      <color theme="1"/>
      <name val="Calibri"/>
      <family val="2"/>
      <charset val="204"/>
      <scheme val="minor"/>
    </font>
    <font>
      <sz val="7"/>
      <name val="Bookman Old Style"/>
      <family val="1"/>
      <charset val="204"/>
    </font>
    <font>
      <b/>
      <sz val="10"/>
      <name val="Bookman Old Style"/>
      <family val="1"/>
      <charset val="204"/>
    </font>
    <font>
      <sz val="10"/>
      <name val="Bookman Old Style"/>
      <family val="1"/>
      <charset val="204"/>
    </font>
    <font>
      <sz val="9"/>
      <name val="Bookman Old Style"/>
      <family val="1"/>
      <charset val="204"/>
    </font>
    <font>
      <sz val="12"/>
      <name val="Bookman Old Style"/>
      <family val="1"/>
      <charset val="204"/>
    </font>
    <font>
      <sz val="10"/>
      <color theme="1"/>
      <name val="Bookman Old Style"/>
      <family val="1"/>
      <charset val="204"/>
    </font>
    <font>
      <sz val="7"/>
      <color theme="1"/>
      <name val="Bookman Old Style"/>
      <family val="1"/>
      <charset val="204"/>
    </font>
    <font>
      <sz val="9"/>
      <color theme="1"/>
      <name val="Bookman Old Style"/>
      <family val="1"/>
      <charset val="204"/>
    </font>
    <font>
      <b/>
      <sz val="10"/>
      <color theme="1"/>
      <name val="Bookman Old Styl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1" fillId="0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/>
    <xf numFmtId="1" fontId="5" fillId="0" borderId="0" xfId="0" applyNumberFormat="1" applyFont="1" applyFill="1" applyAlignment="1">
      <alignment horizontal="center"/>
    </xf>
    <xf numFmtId="164" fontId="1" fillId="0" borderId="2" xfId="0" applyNumberFormat="1" applyFont="1" applyFill="1" applyBorder="1"/>
    <xf numFmtId="49" fontId="3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wrapText="1"/>
    </xf>
    <xf numFmtId="1" fontId="4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right"/>
    </xf>
    <xf numFmtId="4" fontId="3" fillId="0" borderId="2" xfId="0" applyNumberFormat="1" applyFont="1" applyFill="1" applyBorder="1"/>
    <xf numFmtId="0" fontId="3" fillId="0" borderId="2" xfId="0" applyFont="1" applyFill="1" applyBorder="1" applyAlignment="1">
      <alignment horizontal="left"/>
    </xf>
    <xf numFmtId="49" fontId="3" fillId="0" borderId="5" xfId="0" applyNumberFormat="1" applyFont="1" applyFill="1" applyBorder="1" applyAlignment="1">
      <alignment horizontal="left" vertical="center"/>
    </xf>
    <xf numFmtId="1" fontId="4" fillId="0" borderId="5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right"/>
    </xf>
    <xf numFmtId="49" fontId="3" fillId="0" borderId="2" xfId="0" applyNumberFormat="1" applyFont="1" applyFill="1" applyBorder="1" applyAlignment="1">
      <alignment horizontal="left"/>
    </xf>
    <xf numFmtId="164" fontId="1" fillId="0" borderId="3" xfId="0" applyNumberFormat="1" applyFont="1" applyFill="1" applyBorder="1"/>
    <xf numFmtId="49" fontId="3" fillId="0" borderId="6" xfId="0" applyNumberFormat="1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center" wrapText="1"/>
    </xf>
    <xf numFmtId="1" fontId="4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right"/>
    </xf>
    <xf numFmtId="4" fontId="3" fillId="0" borderId="3" xfId="0" applyNumberFormat="1" applyFont="1" applyFill="1" applyBorder="1"/>
    <xf numFmtId="17" fontId="1" fillId="0" borderId="2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 wrapText="1"/>
    </xf>
    <xf numFmtId="49" fontId="7" fillId="0" borderId="2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49" fontId="8" fillId="0" borderId="7" xfId="0" applyNumberFormat="1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right"/>
    </xf>
    <xf numFmtId="4" fontId="9" fillId="0" borderId="9" xfId="0" applyNumberFormat="1" applyFont="1" applyFill="1" applyBorder="1" applyAlignment="1">
      <alignment horizontal="right"/>
    </xf>
    <xf numFmtId="4" fontId="9" fillId="0" borderId="4" xfId="0" applyNumberFormat="1" applyFont="1" applyFill="1" applyBorder="1" applyAlignment="1">
      <alignment horizontal="right"/>
    </xf>
    <xf numFmtId="2" fontId="9" fillId="0" borderId="5" xfId="0" applyNumberFormat="1" applyFont="1" applyFill="1" applyBorder="1" applyAlignment="1">
      <alignment horizontal="right"/>
    </xf>
    <xf numFmtId="4" fontId="9" fillId="0" borderId="10" xfId="0" applyNumberFormat="1" applyFont="1" applyFill="1" applyBorder="1" applyAlignment="1">
      <alignment horizontal="right"/>
    </xf>
    <xf numFmtId="14" fontId="0" fillId="0" borderId="0" xfId="0" applyNumberFormat="1"/>
    <xf numFmtId="49" fontId="3" fillId="3" borderId="2" xfId="0" applyNumberFormat="1" applyFont="1" applyFill="1" applyBorder="1" applyAlignment="1">
      <alignment horizontal="left" vertical="center"/>
    </xf>
    <xf numFmtId="0" fontId="0" fillId="2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403"/>
  <sheetViews>
    <sheetView tabSelected="1" workbookViewId="0">
      <selection activeCell="K5" sqref="K5"/>
    </sheetView>
  </sheetViews>
  <sheetFormatPr defaultRowHeight="15" x14ac:dyDescent="0.25"/>
  <cols>
    <col min="3" max="3" width="30" customWidth="1"/>
    <col min="6" max="6" width="11.42578125" bestFit="1" customWidth="1"/>
    <col min="7" max="7" width="11.28515625" bestFit="1" customWidth="1"/>
    <col min="8" max="8" width="7.85546875" customWidth="1"/>
    <col min="9" max="9" width="10.140625" bestFit="1" customWidth="1"/>
    <col min="10" max="10" width="12.85546875" style="57" customWidth="1"/>
    <col min="11" max="11" width="10.140625" style="57" bestFit="1" customWidth="1"/>
    <col min="12" max="12" width="7.85546875" customWidth="1"/>
    <col min="13" max="14" width="9" customWidth="1"/>
    <col min="15" max="15" width="10.42578125" bestFit="1" customWidth="1"/>
    <col min="16" max="16" width="7.85546875" bestFit="1" customWidth="1"/>
    <col min="17" max="17" width="10.28515625" bestFit="1" customWidth="1"/>
  </cols>
  <sheetData>
    <row r="1" spans="1:14" x14ac:dyDescent="0.25">
      <c r="A1" t="s">
        <v>303</v>
      </c>
      <c r="B1" t="s">
        <v>304</v>
      </c>
      <c r="C1" t="s">
        <v>305</v>
      </c>
      <c r="D1" t="s">
        <v>307</v>
      </c>
      <c r="E1" t="s">
        <v>308</v>
      </c>
      <c r="F1" t="s">
        <v>306</v>
      </c>
      <c r="G1" t="s">
        <v>309</v>
      </c>
      <c r="I1" s="57">
        <v>41746</v>
      </c>
      <c r="J1" t="s">
        <v>165</v>
      </c>
      <c r="K1">
        <f>LOOKUP(J1,C1:C404,F1:F404)</f>
        <v>246.53</v>
      </c>
      <c r="L1">
        <f>LOOKUP(2,1/(J1=C1:C277),F1:F404)</f>
        <v>246.41</v>
      </c>
      <c r="M1" t="e">
        <f>LOOKUP(2,1/(J1=C1&amp;":"&amp;"C"&amp;(MATCH(VLOOKUP(I1,A:A,1,TRUE),A:A))),F1:F404)</f>
        <v>#DIV/0!</v>
      </c>
      <c r="N1" s="59">
        <f>LOOKUP(,-1/(C2:C9999=J1)/(A2:A9999&lt;I1),F2:F9999)</f>
        <v>246.41</v>
      </c>
    </row>
    <row r="2" spans="1:14" ht="16.5" x14ac:dyDescent="0.3">
      <c r="A2" s="1">
        <v>41654</v>
      </c>
      <c r="B2" s="2">
        <v>712</v>
      </c>
      <c r="C2" s="3" t="s">
        <v>79</v>
      </c>
      <c r="D2" s="4" t="s">
        <v>7</v>
      </c>
      <c r="E2" s="5">
        <v>30</v>
      </c>
      <c r="F2" s="6">
        <v>80.930000000000007</v>
      </c>
      <c r="G2" s="7">
        <f t="shared" ref="G2:G65" si="0">ROUND(E2*F2,2)</f>
        <v>2427.9</v>
      </c>
      <c r="H2" s="8"/>
      <c r="N2" s="60">
        <f ca="1">LOOKUP(,-1/(Наим=J1)/(Дата&lt;I1),Цена)</f>
        <v>246.41</v>
      </c>
    </row>
    <row r="3" spans="1:14" ht="16.5" x14ac:dyDescent="0.3">
      <c r="A3" s="9">
        <v>41661</v>
      </c>
      <c r="B3" s="2">
        <v>46</v>
      </c>
      <c r="C3" s="10" t="s">
        <v>155</v>
      </c>
      <c r="D3" s="11" t="s">
        <v>51</v>
      </c>
      <c r="E3" s="12">
        <v>178</v>
      </c>
      <c r="F3" s="13">
        <v>40.700000000000003</v>
      </c>
      <c r="G3" s="14">
        <f t="shared" si="0"/>
        <v>7244.6</v>
      </c>
      <c r="H3" s="8"/>
      <c r="I3" s="57"/>
    </row>
    <row r="4" spans="1:14" ht="16.5" x14ac:dyDescent="0.3">
      <c r="A4" s="9">
        <v>41661</v>
      </c>
      <c r="B4" s="2">
        <v>46</v>
      </c>
      <c r="C4" s="10" t="s">
        <v>155</v>
      </c>
      <c r="D4" s="11" t="s">
        <v>138</v>
      </c>
      <c r="E4" s="12">
        <v>22</v>
      </c>
      <c r="F4" s="13">
        <v>40.700000000000003</v>
      </c>
      <c r="G4" s="14">
        <f t="shared" si="0"/>
        <v>895.4</v>
      </c>
      <c r="H4" s="8"/>
    </row>
    <row r="5" spans="1:14" ht="16.5" x14ac:dyDescent="0.3">
      <c r="A5" s="9">
        <v>41661</v>
      </c>
      <c r="B5" s="2">
        <v>83</v>
      </c>
      <c r="C5" s="10" t="s">
        <v>5</v>
      </c>
      <c r="D5" s="11" t="s">
        <v>126</v>
      </c>
      <c r="E5" s="12">
        <v>3</v>
      </c>
      <c r="F5" s="13">
        <v>426.31</v>
      </c>
      <c r="G5" s="14">
        <f t="shared" si="0"/>
        <v>1278.93</v>
      </c>
      <c r="H5" s="8"/>
    </row>
    <row r="6" spans="1:14" ht="16.5" x14ac:dyDescent="0.3">
      <c r="A6" s="9">
        <v>41661</v>
      </c>
      <c r="B6" s="2">
        <v>85</v>
      </c>
      <c r="C6" s="10" t="s">
        <v>6</v>
      </c>
      <c r="D6" s="11" t="s">
        <v>177</v>
      </c>
      <c r="E6" s="12">
        <v>2</v>
      </c>
      <c r="F6" s="13">
        <v>745.22</v>
      </c>
      <c r="G6" s="14">
        <f t="shared" si="0"/>
        <v>1490.44</v>
      </c>
      <c r="H6" s="8"/>
    </row>
    <row r="7" spans="1:14" ht="16.5" x14ac:dyDescent="0.3">
      <c r="A7" s="9">
        <v>41661</v>
      </c>
      <c r="B7" s="2">
        <v>86</v>
      </c>
      <c r="C7" s="10" t="s">
        <v>280</v>
      </c>
      <c r="D7" s="11" t="s">
        <v>177</v>
      </c>
      <c r="E7" s="12">
        <v>3</v>
      </c>
      <c r="F7" s="13">
        <v>792.92</v>
      </c>
      <c r="G7" s="14">
        <f t="shared" si="0"/>
        <v>2378.7600000000002</v>
      </c>
      <c r="H7" s="8"/>
    </row>
    <row r="8" spans="1:14" ht="16.5" x14ac:dyDescent="0.3">
      <c r="A8" s="9">
        <v>41661</v>
      </c>
      <c r="B8" s="2">
        <v>87</v>
      </c>
      <c r="C8" s="10" t="s">
        <v>31</v>
      </c>
      <c r="D8" s="11" t="s">
        <v>135</v>
      </c>
      <c r="E8" s="12">
        <v>13</v>
      </c>
      <c r="F8" s="13">
        <v>452.74</v>
      </c>
      <c r="G8" s="14">
        <f t="shared" si="0"/>
        <v>5885.62</v>
      </c>
      <c r="H8" s="8"/>
    </row>
    <row r="9" spans="1:14" ht="16.5" x14ac:dyDescent="0.3">
      <c r="A9" s="9">
        <v>41661</v>
      </c>
      <c r="B9" s="2">
        <v>91</v>
      </c>
      <c r="C9" s="10" t="s">
        <v>281</v>
      </c>
      <c r="D9" s="11" t="s">
        <v>7</v>
      </c>
      <c r="E9" s="12">
        <v>10</v>
      </c>
      <c r="F9" s="13">
        <v>230</v>
      </c>
      <c r="G9" s="14">
        <f t="shared" si="0"/>
        <v>2300</v>
      </c>
      <c r="H9" s="8"/>
    </row>
    <row r="10" spans="1:14" ht="16.5" x14ac:dyDescent="0.3">
      <c r="A10" s="9">
        <v>41661</v>
      </c>
      <c r="B10" s="2">
        <v>101</v>
      </c>
      <c r="C10" s="10" t="s">
        <v>162</v>
      </c>
      <c r="D10" s="11" t="s">
        <v>20</v>
      </c>
      <c r="E10" s="12">
        <v>1</v>
      </c>
      <c r="F10" s="13">
        <v>839.86</v>
      </c>
      <c r="G10" s="14">
        <f t="shared" si="0"/>
        <v>839.86</v>
      </c>
      <c r="H10" s="8"/>
    </row>
    <row r="11" spans="1:14" ht="16.5" x14ac:dyDescent="0.3">
      <c r="A11" s="9">
        <v>41661</v>
      </c>
      <c r="B11" s="2">
        <v>115</v>
      </c>
      <c r="C11" s="10" t="s">
        <v>282</v>
      </c>
      <c r="D11" s="26">
        <v>41944</v>
      </c>
      <c r="E11" s="12">
        <v>20</v>
      </c>
      <c r="F11" s="13">
        <v>79.709999999999994</v>
      </c>
      <c r="G11" s="14">
        <f t="shared" si="0"/>
        <v>1594.2</v>
      </c>
      <c r="H11" s="8"/>
    </row>
    <row r="12" spans="1:14" ht="16.5" x14ac:dyDescent="0.3">
      <c r="A12" s="9">
        <v>41661</v>
      </c>
      <c r="B12" s="2">
        <v>116</v>
      </c>
      <c r="C12" s="10" t="s">
        <v>283</v>
      </c>
      <c r="D12" s="11" t="s">
        <v>23</v>
      </c>
      <c r="E12" s="12">
        <v>1</v>
      </c>
      <c r="F12" s="13">
        <v>244</v>
      </c>
      <c r="G12" s="14">
        <f t="shared" si="0"/>
        <v>244</v>
      </c>
      <c r="H12" s="8"/>
    </row>
    <row r="13" spans="1:14" ht="16.5" x14ac:dyDescent="0.3">
      <c r="A13" s="9">
        <v>41661</v>
      </c>
      <c r="B13" s="2">
        <v>137</v>
      </c>
      <c r="C13" s="15" t="s">
        <v>156</v>
      </c>
      <c r="D13" s="11" t="s">
        <v>23</v>
      </c>
      <c r="E13" s="12">
        <v>40</v>
      </c>
      <c r="F13" s="13">
        <v>440</v>
      </c>
      <c r="G13" s="14">
        <f t="shared" si="0"/>
        <v>17600</v>
      </c>
      <c r="H13" s="8"/>
    </row>
    <row r="14" spans="1:14" ht="16.5" x14ac:dyDescent="0.3">
      <c r="A14" s="9">
        <v>41661</v>
      </c>
      <c r="B14" s="2">
        <v>140</v>
      </c>
      <c r="C14" s="10" t="s">
        <v>151</v>
      </c>
      <c r="D14" s="11" t="s">
        <v>18</v>
      </c>
      <c r="E14" s="12">
        <v>20</v>
      </c>
      <c r="F14" s="13">
        <v>100</v>
      </c>
      <c r="G14" s="14">
        <f t="shared" si="0"/>
        <v>2000</v>
      </c>
      <c r="H14" s="8"/>
    </row>
    <row r="15" spans="1:14" ht="16.5" x14ac:dyDescent="0.3">
      <c r="A15" s="9">
        <v>41661</v>
      </c>
      <c r="B15" s="2">
        <v>150</v>
      </c>
      <c r="C15" s="10" t="s">
        <v>184</v>
      </c>
      <c r="D15" s="11" t="s">
        <v>43</v>
      </c>
      <c r="E15" s="12">
        <v>20</v>
      </c>
      <c r="F15" s="13">
        <v>75.260000000000005</v>
      </c>
      <c r="G15" s="14">
        <f t="shared" si="0"/>
        <v>1505.2</v>
      </c>
      <c r="H15" s="8"/>
    </row>
    <row r="16" spans="1:14" ht="16.5" x14ac:dyDescent="0.3">
      <c r="A16" s="9">
        <v>41661</v>
      </c>
      <c r="B16" s="2">
        <v>151</v>
      </c>
      <c r="C16" s="58" t="s">
        <v>165</v>
      </c>
      <c r="D16" s="11" t="s">
        <v>30</v>
      </c>
      <c r="E16" s="12">
        <v>10</v>
      </c>
      <c r="F16" s="13">
        <v>246.52</v>
      </c>
      <c r="G16" s="14">
        <f t="shared" si="0"/>
        <v>2465.1999999999998</v>
      </c>
      <c r="H16" s="8"/>
    </row>
    <row r="17" spans="1:8" ht="16.5" x14ac:dyDescent="0.3">
      <c r="A17" s="9">
        <v>41661</v>
      </c>
      <c r="B17" s="2">
        <v>151</v>
      </c>
      <c r="C17" s="58" t="s">
        <v>165</v>
      </c>
      <c r="D17" s="11" t="s">
        <v>101</v>
      </c>
      <c r="E17" s="12">
        <v>10</v>
      </c>
      <c r="F17" s="13">
        <v>246.53</v>
      </c>
      <c r="G17" s="14">
        <f t="shared" si="0"/>
        <v>2465.3000000000002</v>
      </c>
      <c r="H17" s="8"/>
    </row>
    <row r="18" spans="1:8" ht="16.5" x14ac:dyDescent="0.3">
      <c r="A18" s="9">
        <v>41661</v>
      </c>
      <c r="B18" s="2">
        <v>164</v>
      </c>
      <c r="C18" s="10" t="s">
        <v>246</v>
      </c>
      <c r="D18" s="11" t="s">
        <v>14</v>
      </c>
      <c r="E18" s="12">
        <v>20</v>
      </c>
      <c r="F18" s="13">
        <v>59.74</v>
      </c>
      <c r="G18" s="14">
        <f t="shared" si="0"/>
        <v>1194.8</v>
      </c>
      <c r="H18" s="8"/>
    </row>
    <row r="19" spans="1:8" ht="16.5" x14ac:dyDescent="0.3">
      <c r="A19" s="9">
        <v>41661</v>
      </c>
      <c r="B19" s="2">
        <v>174</v>
      </c>
      <c r="C19" s="10" t="s">
        <v>33</v>
      </c>
      <c r="D19" s="11" t="s">
        <v>26</v>
      </c>
      <c r="E19" s="12">
        <v>100</v>
      </c>
      <c r="F19" s="13">
        <v>43.51</v>
      </c>
      <c r="G19" s="14">
        <f t="shared" si="0"/>
        <v>4351</v>
      </c>
      <c r="H19" s="8"/>
    </row>
    <row r="20" spans="1:8" ht="16.5" x14ac:dyDescent="0.3">
      <c r="A20" s="9">
        <v>41661</v>
      </c>
      <c r="B20" s="2">
        <v>225</v>
      </c>
      <c r="C20" s="15" t="s">
        <v>284</v>
      </c>
      <c r="D20" s="11" t="s">
        <v>161</v>
      </c>
      <c r="E20" s="12">
        <v>10</v>
      </c>
      <c r="F20" s="13">
        <v>165</v>
      </c>
      <c r="G20" s="14">
        <f t="shared" si="0"/>
        <v>1650</v>
      </c>
      <c r="H20" s="8"/>
    </row>
    <row r="21" spans="1:8" ht="16.5" x14ac:dyDescent="0.3">
      <c r="A21" s="9">
        <v>41661</v>
      </c>
      <c r="B21" s="2">
        <v>226</v>
      </c>
      <c r="C21" s="10" t="s">
        <v>35</v>
      </c>
      <c r="D21" s="11" t="s">
        <v>161</v>
      </c>
      <c r="E21" s="12">
        <v>10</v>
      </c>
      <c r="F21" s="13">
        <v>327</v>
      </c>
      <c r="G21" s="14">
        <f t="shared" si="0"/>
        <v>3270</v>
      </c>
      <c r="H21" s="8"/>
    </row>
    <row r="22" spans="1:8" ht="16.5" x14ac:dyDescent="0.3">
      <c r="A22" s="9">
        <v>41661</v>
      </c>
      <c r="B22" s="2">
        <v>247</v>
      </c>
      <c r="C22" s="10" t="s">
        <v>115</v>
      </c>
      <c r="D22" s="11" t="s">
        <v>2</v>
      </c>
      <c r="E22" s="12">
        <v>5</v>
      </c>
      <c r="F22" s="13">
        <v>12430</v>
      </c>
      <c r="G22" s="14">
        <f t="shared" si="0"/>
        <v>62150</v>
      </c>
      <c r="H22" s="8"/>
    </row>
    <row r="23" spans="1:8" ht="16.5" x14ac:dyDescent="0.3">
      <c r="A23" s="9">
        <v>41661</v>
      </c>
      <c r="B23" s="2">
        <v>259</v>
      </c>
      <c r="C23" s="10" t="s">
        <v>285</v>
      </c>
      <c r="D23" s="11" t="s">
        <v>168</v>
      </c>
      <c r="E23" s="12">
        <v>35</v>
      </c>
      <c r="F23" s="13">
        <v>107.18</v>
      </c>
      <c r="G23" s="14">
        <f t="shared" si="0"/>
        <v>3751.3</v>
      </c>
      <c r="H23" s="8"/>
    </row>
    <row r="24" spans="1:8" ht="16.5" x14ac:dyDescent="0.3">
      <c r="A24" s="9">
        <v>41661</v>
      </c>
      <c r="B24" s="2">
        <v>259</v>
      </c>
      <c r="C24" s="10" t="s">
        <v>285</v>
      </c>
      <c r="D24" s="11" t="s">
        <v>177</v>
      </c>
      <c r="E24" s="12">
        <v>12</v>
      </c>
      <c r="F24" s="13">
        <v>106.16</v>
      </c>
      <c r="G24" s="14">
        <f t="shared" si="0"/>
        <v>1273.92</v>
      </c>
      <c r="H24" s="8"/>
    </row>
    <row r="25" spans="1:8" ht="16.5" x14ac:dyDescent="0.3">
      <c r="A25" s="9">
        <v>41661</v>
      </c>
      <c r="B25" s="2">
        <v>272</v>
      </c>
      <c r="C25" s="10" t="s">
        <v>286</v>
      </c>
      <c r="D25" s="11" t="s">
        <v>126</v>
      </c>
      <c r="E25" s="12">
        <v>3</v>
      </c>
      <c r="F25" s="13">
        <v>135.62</v>
      </c>
      <c r="G25" s="14">
        <f t="shared" si="0"/>
        <v>406.86</v>
      </c>
      <c r="H25" s="8"/>
    </row>
    <row r="26" spans="1:8" ht="16.5" x14ac:dyDescent="0.3">
      <c r="A26" s="9">
        <v>41661</v>
      </c>
      <c r="B26" s="2">
        <v>274</v>
      </c>
      <c r="C26" s="10" t="s">
        <v>15</v>
      </c>
      <c r="D26" s="11" t="s">
        <v>17</v>
      </c>
      <c r="E26" s="12">
        <v>25</v>
      </c>
      <c r="F26" s="13">
        <v>170.86</v>
      </c>
      <c r="G26" s="14">
        <f t="shared" si="0"/>
        <v>4271.5</v>
      </c>
      <c r="H26" s="8"/>
    </row>
    <row r="27" spans="1:8" ht="16.5" x14ac:dyDescent="0.3">
      <c r="A27" s="9">
        <v>41661</v>
      </c>
      <c r="B27" s="2">
        <v>278</v>
      </c>
      <c r="C27" s="10" t="s">
        <v>198</v>
      </c>
      <c r="D27" s="11" t="s">
        <v>23</v>
      </c>
      <c r="E27" s="12">
        <v>5</v>
      </c>
      <c r="F27" s="13">
        <v>313.70999999999998</v>
      </c>
      <c r="G27" s="14">
        <f t="shared" si="0"/>
        <v>1568.55</v>
      </c>
      <c r="H27" s="8"/>
    </row>
    <row r="28" spans="1:8" ht="16.5" x14ac:dyDescent="0.3">
      <c r="A28" s="9">
        <v>41661</v>
      </c>
      <c r="B28" s="2">
        <v>278</v>
      </c>
      <c r="C28" s="10" t="s">
        <v>198</v>
      </c>
      <c r="D28" s="11" t="s">
        <v>25</v>
      </c>
      <c r="E28" s="12">
        <v>15</v>
      </c>
      <c r="F28" s="13">
        <v>313.10000000000002</v>
      </c>
      <c r="G28" s="14">
        <f t="shared" si="0"/>
        <v>4696.5</v>
      </c>
      <c r="H28" s="8"/>
    </row>
    <row r="29" spans="1:8" ht="16.5" x14ac:dyDescent="0.3">
      <c r="A29" s="9">
        <v>41661</v>
      </c>
      <c r="B29" s="2">
        <v>301</v>
      </c>
      <c r="C29" s="10" t="s">
        <v>60</v>
      </c>
      <c r="D29" s="11" t="s">
        <v>51</v>
      </c>
      <c r="E29" s="12">
        <v>30</v>
      </c>
      <c r="F29" s="13">
        <v>16.5</v>
      </c>
      <c r="G29" s="14">
        <f t="shared" si="0"/>
        <v>495</v>
      </c>
      <c r="H29" s="8"/>
    </row>
    <row r="30" spans="1:8" ht="16.5" x14ac:dyDescent="0.3">
      <c r="A30" s="9">
        <v>41661</v>
      </c>
      <c r="B30" s="2">
        <v>302</v>
      </c>
      <c r="C30" s="10" t="s">
        <v>287</v>
      </c>
      <c r="D30" s="11" t="s">
        <v>26</v>
      </c>
      <c r="E30" s="12">
        <v>20</v>
      </c>
      <c r="F30" s="13">
        <v>33</v>
      </c>
      <c r="G30" s="14">
        <f t="shared" si="0"/>
        <v>660</v>
      </c>
      <c r="H30" s="8"/>
    </row>
    <row r="31" spans="1:8" ht="16.5" x14ac:dyDescent="0.3">
      <c r="A31" s="9">
        <v>41661</v>
      </c>
      <c r="B31" s="2">
        <v>311</v>
      </c>
      <c r="C31" s="10" t="s">
        <v>38</v>
      </c>
      <c r="D31" s="11" t="s">
        <v>2</v>
      </c>
      <c r="E31" s="12">
        <v>2</v>
      </c>
      <c r="F31" s="13">
        <v>36.1</v>
      </c>
      <c r="G31" s="14">
        <f t="shared" si="0"/>
        <v>72.2</v>
      </c>
      <c r="H31" s="8"/>
    </row>
    <row r="32" spans="1:8" ht="16.5" x14ac:dyDescent="0.3">
      <c r="A32" s="9">
        <v>41661</v>
      </c>
      <c r="B32" s="2">
        <v>311</v>
      </c>
      <c r="C32" s="10" t="s">
        <v>38</v>
      </c>
      <c r="D32" s="11" t="s">
        <v>17</v>
      </c>
      <c r="E32" s="12">
        <v>15</v>
      </c>
      <c r="F32" s="13">
        <v>37.880000000000003</v>
      </c>
      <c r="G32" s="14">
        <f t="shared" si="0"/>
        <v>568.20000000000005</v>
      </c>
      <c r="H32" s="8"/>
    </row>
    <row r="33" spans="1:8" ht="16.5" x14ac:dyDescent="0.3">
      <c r="A33" s="9">
        <v>41661</v>
      </c>
      <c r="B33" s="2">
        <v>314</v>
      </c>
      <c r="C33" s="10" t="s">
        <v>288</v>
      </c>
      <c r="D33" s="11" t="s">
        <v>154</v>
      </c>
      <c r="E33" s="12">
        <v>4</v>
      </c>
      <c r="F33" s="13">
        <v>260.72000000000003</v>
      </c>
      <c r="G33" s="14">
        <f t="shared" si="0"/>
        <v>1042.8800000000001</v>
      </c>
      <c r="H33" s="8"/>
    </row>
    <row r="34" spans="1:8" ht="16.5" x14ac:dyDescent="0.3">
      <c r="A34" s="9">
        <v>41661</v>
      </c>
      <c r="B34" s="2">
        <v>314</v>
      </c>
      <c r="C34" s="10" t="s">
        <v>288</v>
      </c>
      <c r="D34" s="11" t="s">
        <v>104</v>
      </c>
      <c r="E34" s="12">
        <v>1</v>
      </c>
      <c r="F34" s="13">
        <v>466.07</v>
      </c>
      <c r="G34" s="14">
        <f t="shared" si="0"/>
        <v>466.07</v>
      </c>
      <c r="H34" s="8"/>
    </row>
    <row r="35" spans="1:8" ht="16.5" x14ac:dyDescent="0.3">
      <c r="A35" s="9">
        <v>41661</v>
      </c>
      <c r="B35" s="2">
        <v>323</v>
      </c>
      <c r="C35" s="10" t="s">
        <v>289</v>
      </c>
      <c r="D35" s="26">
        <v>41913</v>
      </c>
      <c r="E35" s="12">
        <v>6</v>
      </c>
      <c r="F35" s="13">
        <v>103.75</v>
      </c>
      <c r="G35" s="14">
        <f t="shared" si="0"/>
        <v>622.5</v>
      </c>
      <c r="H35" s="8"/>
    </row>
    <row r="36" spans="1:8" ht="16.5" x14ac:dyDescent="0.3">
      <c r="A36" s="9">
        <v>41661</v>
      </c>
      <c r="B36" s="2">
        <v>324</v>
      </c>
      <c r="C36" s="10" t="s">
        <v>192</v>
      </c>
      <c r="D36" s="11" t="s">
        <v>16</v>
      </c>
      <c r="E36" s="12">
        <v>200</v>
      </c>
      <c r="F36" s="13">
        <v>71.5</v>
      </c>
      <c r="G36" s="14">
        <f t="shared" si="0"/>
        <v>14300</v>
      </c>
      <c r="H36" s="8"/>
    </row>
    <row r="37" spans="1:8" ht="16.5" x14ac:dyDescent="0.3">
      <c r="A37" s="9">
        <v>41661</v>
      </c>
      <c r="B37" s="2">
        <v>325</v>
      </c>
      <c r="C37" s="10" t="s">
        <v>71</v>
      </c>
      <c r="D37" s="26">
        <v>41852</v>
      </c>
      <c r="E37" s="12">
        <v>42</v>
      </c>
      <c r="F37" s="13">
        <v>11</v>
      </c>
      <c r="G37" s="14">
        <f t="shared" si="0"/>
        <v>462</v>
      </c>
      <c r="H37" s="8"/>
    </row>
    <row r="38" spans="1:8" ht="16.5" x14ac:dyDescent="0.3">
      <c r="A38" s="9">
        <v>41661</v>
      </c>
      <c r="B38" s="2">
        <v>325</v>
      </c>
      <c r="C38" s="10" t="s">
        <v>71</v>
      </c>
      <c r="D38" s="11" t="s">
        <v>135</v>
      </c>
      <c r="E38" s="12">
        <v>8</v>
      </c>
      <c r="F38" s="13">
        <v>11</v>
      </c>
      <c r="G38" s="14">
        <f t="shared" si="0"/>
        <v>88</v>
      </c>
      <c r="H38" s="8"/>
    </row>
    <row r="39" spans="1:8" ht="16.5" x14ac:dyDescent="0.3">
      <c r="A39" s="9">
        <v>41661</v>
      </c>
      <c r="B39" s="2">
        <v>327</v>
      </c>
      <c r="C39" s="10" t="s">
        <v>290</v>
      </c>
      <c r="D39" s="11" t="s">
        <v>126</v>
      </c>
      <c r="E39" s="12">
        <v>50</v>
      </c>
      <c r="F39" s="13">
        <v>110</v>
      </c>
      <c r="G39" s="14">
        <f t="shared" si="0"/>
        <v>5500</v>
      </c>
      <c r="H39" s="8"/>
    </row>
    <row r="40" spans="1:8" ht="16.5" x14ac:dyDescent="0.3">
      <c r="A40" s="9">
        <v>41661</v>
      </c>
      <c r="B40" s="2">
        <v>336</v>
      </c>
      <c r="C40" s="27" t="s">
        <v>146</v>
      </c>
      <c r="D40" s="11" t="s">
        <v>161</v>
      </c>
      <c r="E40" s="12">
        <v>300</v>
      </c>
      <c r="F40" s="13">
        <v>3.54</v>
      </c>
      <c r="G40" s="14">
        <f t="shared" si="0"/>
        <v>1062</v>
      </c>
      <c r="H40" s="8"/>
    </row>
    <row r="41" spans="1:8" ht="16.5" x14ac:dyDescent="0.3">
      <c r="A41" s="9">
        <v>41661</v>
      </c>
      <c r="B41" s="2">
        <v>346</v>
      </c>
      <c r="C41" s="10" t="s">
        <v>40</v>
      </c>
      <c r="D41" s="11" t="s">
        <v>26</v>
      </c>
      <c r="E41" s="12">
        <v>95</v>
      </c>
      <c r="F41" s="13">
        <v>33</v>
      </c>
      <c r="G41" s="14">
        <f t="shared" si="0"/>
        <v>3135</v>
      </c>
      <c r="H41" s="8"/>
    </row>
    <row r="42" spans="1:8" ht="16.5" x14ac:dyDescent="0.3">
      <c r="A42" s="9">
        <v>41661</v>
      </c>
      <c r="B42" s="2">
        <v>346</v>
      </c>
      <c r="C42" s="10" t="s">
        <v>40</v>
      </c>
      <c r="D42" s="11" t="s">
        <v>13</v>
      </c>
      <c r="E42" s="12">
        <v>5</v>
      </c>
      <c r="F42" s="13">
        <v>33</v>
      </c>
      <c r="G42" s="14">
        <f t="shared" si="0"/>
        <v>165</v>
      </c>
      <c r="H42" s="8"/>
    </row>
    <row r="43" spans="1:8" ht="16.5" x14ac:dyDescent="0.3">
      <c r="A43" s="9">
        <v>41661</v>
      </c>
      <c r="B43" s="2">
        <v>352</v>
      </c>
      <c r="C43" s="10" t="s">
        <v>291</v>
      </c>
      <c r="D43" s="11" t="s">
        <v>26</v>
      </c>
      <c r="E43" s="12">
        <v>30</v>
      </c>
      <c r="F43" s="13">
        <v>398</v>
      </c>
      <c r="G43" s="14">
        <f t="shared" si="0"/>
        <v>11940</v>
      </c>
      <c r="H43" s="8"/>
    </row>
    <row r="44" spans="1:8" ht="16.5" x14ac:dyDescent="0.3">
      <c r="A44" s="9">
        <v>41661</v>
      </c>
      <c r="B44" s="2">
        <v>364</v>
      </c>
      <c r="C44" s="10" t="s">
        <v>292</v>
      </c>
      <c r="D44" s="11" t="s">
        <v>129</v>
      </c>
      <c r="E44" s="12">
        <v>10</v>
      </c>
      <c r="F44" s="13">
        <v>251</v>
      </c>
      <c r="G44" s="14">
        <f t="shared" si="0"/>
        <v>2510</v>
      </c>
      <c r="H44" s="8"/>
    </row>
    <row r="45" spans="1:8" ht="16.5" x14ac:dyDescent="0.3">
      <c r="A45" s="9">
        <v>41661</v>
      </c>
      <c r="B45" s="2">
        <v>403</v>
      </c>
      <c r="C45" s="10" t="s">
        <v>293</v>
      </c>
      <c r="D45" s="11" t="s">
        <v>30</v>
      </c>
      <c r="E45" s="12">
        <v>1000</v>
      </c>
      <c r="F45" s="13">
        <v>22</v>
      </c>
      <c r="G45" s="14">
        <f t="shared" si="0"/>
        <v>22000</v>
      </c>
      <c r="H45" s="8"/>
    </row>
    <row r="46" spans="1:8" ht="16.5" x14ac:dyDescent="0.3">
      <c r="A46" s="9">
        <v>41661</v>
      </c>
      <c r="B46" s="2">
        <v>405</v>
      </c>
      <c r="C46" s="10" t="s">
        <v>116</v>
      </c>
      <c r="D46" s="11" t="s">
        <v>18</v>
      </c>
      <c r="E46" s="12">
        <v>200</v>
      </c>
      <c r="F46" s="13">
        <v>7.5</v>
      </c>
      <c r="G46" s="14">
        <f t="shared" si="0"/>
        <v>1500</v>
      </c>
      <c r="H46" s="8"/>
    </row>
    <row r="47" spans="1:8" ht="16.5" x14ac:dyDescent="0.3">
      <c r="A47" s="9">
        <v>41661</v>
      </c>
      <c r="B47" s="2">
        <v>420</v>
      </c>
      <c r="C47" s="10" t="s">
        <v>41</v>
      </c>
      <c r="D47" s="11" t="s">
        <v>25</v>
      </c>
      <c r="E47" s="12">
        <v>7</v>
      </c>
      <c r="F47" s="13">
        <v>359.76</v>
      </c>
      <c r="G47" s="14">
        <f t="shared" si="0"/>
        <v>2518.3200000000002</v>
      </c>
      <c r="H47" s="8"/>
    </row>
    <row r="48" spans="1:8" ht="16.5" x14ac:dyDescent="0.3">
      <c r="A48" s="9">
        <v>41661</v>
      </c>
      <c r="B48" s="2">
        <v>420</v>
      </c>
      <c r="C48" s="10" t="s">
        <v>41</v>
      </c>
      <c r="D48" s="11" t="s">
        <v>25</v>
      </c>
      <c r="E48" s="12">
        <v>3</v>
      </c>
      <c r="F48" s="13">
        <v>364.53</v>
      </c>
      <c r="G48" s="14">
        <f t="shared" si="0"/>
        <v>1093.5899999999999</v>
      </c>
      <c r="H48" s="8"/>
    </row>
    <row r="49" spans="1:8" ht="16.5" x14ac:dyDescent="0.3">
      <c r="A49" s="9">
        <v>41661</v>
      </c>
      <c r="B49" s="2">
        <v>439</v>
      </c>
      <c r="C49" s="10" t="s">
        <v>42</v>
      </c>
      <c r="D49" s="11" t="s">
        <v>30</v>
      </c>
      <c r="E49" s="12">
        <v>2</v>
      </c>
      <c r="F49" s="13">
        <v>77.88</v>
      </c>
      <c r="G49" s="14">
        <f t="shared" si="0"/>
        <v>155.76</v>
      </c>
      <c r="H49" s="8"/>
    </row>
    <row r="50" spans="1:8" ht="16.5" x14ac:dyDescent="0.3">
      <c r="A50" s="9">
        <v>41661</v>
      </c>
      <c r="B50" s="2">
        <v>439</v>
      </c>
      <c r="C50" s="10" t="s">
        <v>42</v>
      </c>
      <c r="D50" s="11" t="s">
        <v>30</v>
      </c>
      <c r="E50" s="12">
        <v>8</v>
      </c>
      <c r="F50" s="13">
        <v>77.88</v>
      </c>
      <c r="G50" s="14">
        <f t="shared" si="0"/>
        <v>623.04</v>
      </c>
      <c r="H50" s="8"/>
    </row>
    <row r="51" spans="1:8" ht="16.5" x14ac:dyDescent="0.3">
      <c r="A51" s="9">
        <v>41661</v>
      </c>
      <c r="B51" s="2">
        <v>467</v>
      </c>
      <c r="C51" s="10" t="s">
        <v>186</v>
      </c>
      <c r="D51" s="11" t="s">
        <v>51</v>
      </c>
      <c r="E51" s="12">
        <v>3</v>
      </c>
      <c r="F51" s="13">
        <v>84.88</v>
      </c>
      <c r="G51" s="14">
        <f t="shared" si="0"/>
        <v>254.64</v>
      </c>
      <c r="H51" s="8"/>
    </row>
    <row r="52" spans="1:8" ht="16.5" x14ac:dyDescent="0.3">
      <c r="A52" s="9">
        <v>41661</v>
      </c>
      <c r="B52" s="2">
        <v>488</v>
      </c>
      <c r="C52" s="10" t="s">
        <v>294</v>
      </c>
      <c r="D52" s="11" t="s">
        <v>126</v>
      </c>
      <c r="E52" s="12">
        <v>30</v>
      </c>
      <c r="F52" s="13">
        <v>104.5</v>
      </c>
      <c r="G52" s="14">
        <f t="shared" si="0"/>
        <v>3135</v>
      </c>
      <c r="H52" s="8"/>
    </row>
    <row r="53" spans="1:8" ht="16.5" x14ac:dyDescent="0.3">
      <c r="A53" s="9">
        <v>41661</v>
      </c>
      <c r="B53" s="2">
        <v>516</v>
      </c>
      <c r="C53" s="10" t="s">
        <v>295</v>
      </c>
      <c r="D53" s="11" t="s">
        <v>49</v>
      </c>
      <c r="E53" s="12">
        <v>20</v>
      </c>
      <c r="F53" s="13">
        <v>170.5</v>
      </c>
      <c r="G53" s="14">
        <f t="shared" si="0"/>
        <v>3410</v>
      </c>
      <c r="H53" s="8"/>
    </row>
    <row r="54" spans="1:8" ht="16.5" x14ac:dyDescent="0.3">
      <c r="A54" s="9">
        <v>41661</v>
      </c>
      <c r="B54" s="2">
        <v>519</v>
      </c>
      <c r="C54" s="10" t="s">
        <v>187</v>
      </c>
      <c r="D54" s="11" t="s">
        <v>59</v>
      </c>
      <c r="E54" s="12">
        <v>20</v>
      </c>
      <c r="F54" s="13">
        <v>130.5</v>
      </c>
      <c r="G54" s="14">
        <f t="shared" si="0"/>
        <v>2610</v>
      </c>
      <c r="H54" s="8"/>
    </row>
    <row r="55" spans="1:8" ht="16.5" x14ac:dyDescent="0.3">
      <c r="A55" s="9">
        <v>41661</v>
      </c>
      <c r="B55" s="2">
        <v>540</v>
      </c>
      <c r="C55" s="10" t="s">
        <v>114</v>
      </c>
      <c r="D55" s="11" t="s">
        <v>138</v>
      </c>
      <c r="E55" s="12">
        <v>98</v>
      </c>
      <c r="F55" s="13">
        <v>8.25</v>
      </c>
      <c r="G55" s="14">
        <f t="shared" si="0"/>
        <v>808.5</v>
      </c>
      <c r="H55" s="8"/>
    </row>
    <row r="56" spans="1:8" ht="16.5" x14ac:dyDescent="0.3">
      <c r="A56" s="9">
        <v>41661</v>
      </c>
      <c r="B56" s="2">
        <v>549</v>
      </c>
      <c r="C56" s="10" t="s">
        <v>153</v>
      </c>
      <c r="D56" s="11" t="s">
        <v>7</v>
      </c>
      <c r="E56" s="12">
        <v>10</v>
      </c>
      <c r="F56" s="13">
        <v>16.41</v>
      </c>
      <c r="G56" s="14">
        <f t="shared" si="0"/>
        <v>164.1</v>
      </c>
      <c r="H56" s="8"/>
    </row>
    <row r="57" spans="1:8" ht="16.5" x14ac:dyDescent="0.3">
      <c r="A57" s="9">
        <v>41661</v>
      </c>
      <c r="B57" s="2">
        <v>600</v>
      </c>
      <c r="C57" s="10" t="s">
        <v>194</v>
      </c>
      <c r="D57" s="11" t="s">
        <v>161</v>
      </c>
      <c r="E57" s="12">
        <v>10</v>
      </c>
      <c r="F57" s="13">
        <v>815</v>
      </c>
      <c r="G57" s="14">
        <f t="shared" si="0"/>
        <v>8150</v>
      </c>
      <c r="H57" s="8"/>
    </row>
    <row r="58" spans="1:8" ht="16.5" x14ac:dyDescent="0.3">
      <c r="A58" s="9">
        <v>41661</v>
      </c>
      <c r="B58" s="2">
        <v>600</v>
      </c>
      <c r="C58" s="10" t="s">
        <v>194</v>
      </c>
      <c r="D58" s="11" t="s">
        <v>56</v>
      </c>
      <c r="E58" s="12">
        <v>40</v>
      </c>
      <c r="F58" s="13">
        <v>815</v>
      </c>
      <c r="G58" s="14">
        <f t="shared" si="0"/>
        <v>32600</v>
      </c>
      <c r="H58" s="8"/>
    </row>
    <row r="59" spans="1:8" ht="16.5" x14ac:dyDescent="0.3">
      <c r="A59" s="9">
        <v>41661</v>
      </c>
      <c r="B59" s="2">
        <v>605</v>
      </c>
      <c r="C59" s="10" t="s">
        <v>142</v>
      </c>
      <c r="D59" s="11" t="s">
        <v>95</v>
      </c>
      <c r="E59" s="12">
        <v>100</v>
      </c>
      <c r="F59" s="13">
        <v>14.09</v>
      </c>
      <c r="G59" s="14">
        <f t="shared" si="0"/>
        <v>1409</v>
      </c>
      <c r="H59" s="8"/>
    </row>
    <row r="60" spans="1:8" ht="16.5" x14ac:dyDescent="0.3">
      <c r="A60" s="9">
        <v>41661</v>
      </c>
      <c r="B60" s="2">
        <v>627</v>
      </c>
      <c r="C60" s="10" t="s">
        <v>236</v>
      </c>
      <c r="D60" s="11" t="s">
        <v>56</v>
      </c>
      <c r="E60" s="12">
        <v>50</v>
      </c>
      <c r="F60" s="13">
        <v>338</v>
      </c>
      <c r="G60" s="14">
        <f t="shared" si="0"/>
        <v>16900</v>
      </c>
      <c r="H60" s="8"/>
    </row>
    <row r="61" spans="1:8" ht="16.5" x14ac:dyDescent="0.3">
      <c r="A61" s="9">
        <v>41661</v>
      </c>
      <c r="B61" s="2">
        <v>627</v>
      </c>
      <c r="C61" s="10" t="s">
        <v>236</v>
      </c>
      <c r="D61" s="11" t="s">
        <v>46</v>
      </c>
      <c r="E61" s="12">
        <v>50</v>
      </c>
      <c r="F61" s="13">
        <v>338</v>
      </c>
      <c r="G61" s="14">
        <f t="shared" si="0"/>
        <v>16900</v>
      </c>
      <c r="H61" s="8"/>
    </row>
    <row r="62" spans="1:8" ht="16.5" x14ac:dyDescent="0.3">
      <c r="A62" s="9">
        <v>41661</v>
      </c>
      <c r="B62" s="2">
        <v>653</v>
      </c>
      <c r="C62" s="10" t="s">
        <v>296</v>
      </c>
      <c r="D62" s="11" t="s">
        <v>9</v>
      </c>
      <c r="E62" s="12">
        <v>100</v>
      </c>
      <c r="F62" s="13">
        <v>564.29999999999995</v>
      </c>
      <c r="G62" s="14">
        <f t="shared" si="0"/>
        <v>56430</v>
      </c>
      <c r="H62" s="8"/>
    </row>
    <row r="63" spans="1:8" ht="16.5" x14ac:dyDescent="0.3">
      <c r="A63" s="9">
        <v>41661</v>
      </c>
      <c r="B63" s="2">
        <v>689</v>
      </c>
      <c r="C63" s="10" t="s">
        <v>86</v>
      </c>
      <c r="D63" s="11" t="s">
        <v>101</v>
      </c>
      <c r="E63" s="12">
        <v>60</v>
      </c>
      <c r="F63" s="13">
        <v>24.04</v>
      </c>
      <c r="G63" s="14">
        <f t="shared" si="0"/>
        <v>1442.4</v>
      </c>
      <c r="H63" s="8"/>
    </row>
    <row r="64" spans="1:8" ht="16.5" x14ac:dyDescent="0.3">
      <c r="A64" s="9">
        <v>41661</v>
      </c>
      <c r="B64" s="2">
        <v>713</v>
      </c>
      <c r="C64" s="10" t="s">
        <v>112</v>
      </c>
      <c r="D64" s="11" t="s">
        <v>30</v>
      </c>
      <c r="E64" s="12">
        <v>10</v>
      </c>
      <c r="F64" s="13">
        <v>6350</v>
      </c>
      <c r="G64" s="14">
        <f t="shared" si="0"/>
        <v>63500</v>
      </c>
      <c r="H64" s="8"/>
    </row>
    <row r="65" spans="1:8" ht="16.5" x14ac:dyDescent="0.3">
      <c r="A65" s="9">
        <v>41661</v>
      </c>
      <c r="B65" s="2">
        <v>727</v>
      </c>
      <c r="C65" s="10" t="s">
        <v>150</v>
      </c>
      <c r="D65" s="11" t="s">
        <v>2</v>
      </c>
      <c r="E65" s="12">
        <v>5</v>
      </c>
      <c r="F65" s="13">
        <v>2100.6</v>
      </c>
      <c r="G65" s="14">
        <f t="shared" si="0"/>
        <v>10503</v>
      </c>
      <c r="H65" s="8"/>
    </row>
    <row r="66" spans="1:8" ht="16.5" x14ac:dyDescent="0.3">
      <c r="A66" s="9">
        <v>41661</v>
      </c>
      <c r="B66" s="2">
        <v>727</v>
      </c>
      <c r="C66" s="10" t="s">
        <v>150</v>
      </c>
      <c r="D66" s="11" t="s">
        <v>2</v>
      </c>
      <c r="E66" s="12">
        <v>17</v>
      </c>
      <c r="F66" s="13">
        <v>3110</v>
      </c>
      <c r="G66" s="14">
        <f t="shared" ref="G66:G129" si="1">ROUND(E66*F66,2)</f>
        <v>52870</v>
      </c>
      <c r="H66" s="8"/>
    </row>
    <row r="67" spans="1:8" ht="16.5" x14ac:dyDescent="0.3">
      <c r="A67" s="9">
        <v>41661</v>
      </c>
      <c r="B67" s="2">
        <v>727</v>
      </c>
      <c r="C67" s="10" t="s">
        <v>150</v>
      </c>
      <c r="D67" s="11" t="s">
        <v>13</v>
      </c>
      <c r="E67" s="12">
        <v>1</v>
      </c>
      <c r="F67" s="13">
        <v>3110</v>
      </c>
      <c r="G67" s="14">
        <f t="shared" si="1"/>
        <v>3110</v>
      </c>
      <c r="H67" s="8"/>
    </row>
    <row r="68" spans="1:8" ht="16.5" x14ac:dyDescent="0.3">
      <c r="A68" s="9">
        <v>41661</v>
      </c>
      <c r="B68" s="2">
        <v>727</v>
      </c>
      <c r="C68" s="10" t="s">
        <v>150</v>
      </c>
      <c r="D68" s="11" t="s">
        <v>13</v>
      </c>
      <c r="E68" s="12">
        <v>1</v>
      </c>
      <c r="F68" s="13">
        <v>3110</v>
      </c>
      <c r="G68" s="14">
        <f t="shared" si="1"/>
        <v>3110</v>
      </c>
      <c r="H68" s="8"/>
    </row>
    <row r="69" spans="1:8" ht="16.5" x14ac:dyDescent="0.3">
      <c r="A69" s="9">
        <v>41661</v>
      </c>
      <c r="B69" s="2">
        <v>727</v>
      </c>
      <c r="C69" s="10" t="s">
        <v>150</v>
      </c>
      <c r="D69" s="11" t="s">
        <v>49</v>
      </c>
      <c r="E69" s="12">
        <v>95</v>
      </c>
      <c r="F69" s="13">
        <v>2100.6</v>
      </c>
      <c r="G69" s="14">
        <f t="shared" si="1"/>
        <v>199557</v>
      </c>
      <c r="H69" s="8"/>
    </row>
    <row r="70" spans="1:8" ht="16.5" x14ac:dyDescent="0.3">
      <c r="A70" s="9">
        <v>41661</v>
      </c>
      <c r="B70" s="2">
        <v>727</v>
      </c>
      <c r="C70" s="10" t="s">
        <v>150</v>
      </c>
      <c r="D70" s="11" t="s">
        <v>2</v>
      </c>
      <c r="E70" s="12">
        <v>8</v>
      </c>
      <c r="F70" s="13">
        <v>3110</v>
      </c>
      <c r="G70" s="14">
        <f t="shared" si="1"/>
        <v>24880</v>
      </c>
      <c r="H70" s="8"/>
    </row>
    <row r="71" spans="1:8" ht="16.5" x14ac:dyDescent="0.3">
      <c r="A71" s="9">
        <v>41661</v>
      </c>
      <c r="B71" s="2">
        <v>728</v>
      </c>
      <c r="C71" s="10" t="s">
        <v>163</v>
      </c>
      <c r="D71" s="11" t="s">
        <v>2</v>
      </c>
      <c r="E71" s="12">
        <v>29</v>
      </c>
      <c r="F71" s="13">
        <v>3110</v>
      </c>
      <c r="G71" s="14">
        <f t="shared" si="1"/>
        <v>90190</v>
      </c>
      <c r="H71" s="8"/>
    </row>
    <row r="72" spans="1:8" ht="16.5" x14ac:dyDescent="0.3">
      <c r="A72" s="9">
        <v>41661</v>
      </c>
      <c r="B72" s="2">
        <v>728</v>
      </c>
      <c r="C72" s="10" t="s">
        <v>163</v>
      </c>
      <c r="D72" s="11" t="s">
        <v>13</v>
      </c>
      <c r="E72" s="12">
        <v>26</v>
      </c>
      <c r="F72" s="13">
        <v>3110</v>
      </c>
      <c r="G72" s="14">
        <f t="shared" si="1"/>
        <v>80860</v>
      </c>
      <c r="H72" s="8"/>
    </row>
    <row r="73" spans="1:8" ht="16.5" x14ac:dyDescent="0.3">
      <c r="A73" s="9">
        <v>41661</v>
      </c>
      <c r="B73" s="2">
        <v>728</v>
      </c>
      <c r="C73" s="10" t="s">
        <v>163</v>
      </c>
      <c r="D73" s="11" t="s">
        <v>2</v>
      </c>
      <c r="E73" s="12">
        <v>18</v>
      </c>
      <c r="F73" s="13">
        <v>3110</v>
      </c>
      <c r="G73" s="14">
        <f t="shared" si="1"/>
        <v>55980</v>
      </c>
      <c r="H73" s="8"/>
    </row>
    <row r="74" spans="1:8" ht="16.5" x14ac:dyDescent="0.3">
      <c r="A74" s="9">
        <v>41661</v>
      </c>
      <c r="B74" s="2">
        <v>760</v>
      </c>
      <c r="C74" s="10" t="s">
        <v>48</v>
      </c>
      <c r="D74" s="11" t="s">
        <v>126</v>
      </c>
      <c r="E74" s="12">
        <v>200</v>
      </c>
      <c r="F74" s="13">
        <v>110</v>
      </c>
      <c r="G74" s="14">
        <f t="shared" si="1"/>
        <v>22000</v>
      </c>
      <c r="H74" s="8"/>
    </row>
    <row r="75" spans="1:8" ht="16.5" x14ac:dyDescent="0.3">
      <c r="A75" s="9">
        <v>41661</v>
      </c>
      <c r="B75" s="2">
        <v>761</v>
      </c>
      <c r="C75" s="10" t="s">
        <v>297</v>
      </c>
      <c r="D75" s="11" t="s">
        <v>26</v>
      </c>
      <c r="E75" s="12">
        <v>300</v>
      </c>
      <c r="F75" s="13">
        <v>205.89</v>
      </c>
      <c r="G75" s="14">
        <f t="shared" si="1"/>
        <v>61767</v>
      </c>
      <c r="H75" s="8"/>
    </row>
    <row r="76" spans="1:8" ht="16.5" x14ac:dyDescent="0.3">
      <c r="A76" s="9">
        <v>41661</v>
      </c>
      <c r="B76" s="2">
        <v>763</v>
      </c>
      <c r="C76" s="10" t="s">
        <v>113</v>
      </c>
      <c r="D76" s="11" t="s">
        <v>154</v>
      </c>
      <c r="E76" s="12">
        <v>308</v>
      </c>
      <c r="F76" s="13">
        <v>600</v>
      </c>
      <c r="G76" s="14">
        <f t="shared" si="1"/>
        <v>184800</v>
      </c>
      <c r="H76" s="8"/>
    </row>
    <row r="77" spans="1:8" ht="16.5" x14ac:dyDescent="0.3">
      <c r="A77" s="9">
        <v>41661</v>
      </c>
      <c r="B77" s="2">
        <v>763</v>
      </c>
      <c r="C77" s="10" t="s">
        <v>113</v>
      </c>
      <c r="D77" s="11" t="s">
        <v>154</v>
      </c>
      <c r="E77" s="12">
        <v>0</v>
      </c>
      <c r="F77" s="13">
        <v>600</v>
      </c>
      <c r="G77" s="14">
        <f t="shared" si="1"/>
        <v>0</v>
      </c>
      <c r="H77" s="8"/>
    </row>
    <row r="78" spans="1:8" ht="16.5" x14ac:dyDescent="0.3">
      <c r="A78" s="9">
        <v>41661</v>
      </c>
      <c r="B78" s="2">
        <v>763</v>
      </c>
      <c r="C78" s="10" t="s">
        <v>113</v>
      </c>
      <c r="D78" s="11" t="s">
        <v>126</v>
      </c>
      <c r="E78" s="12">
        <v>0</v>
      </c>
      <c r="F78" s="13">
        <v>600</v>
      </c>
      <c r="G78" s="14">
        <f t="shared" si="1"/>
        <v>0</v>
      </c>
      <c r="H78" s="8"/>
    </row>
    <row r="79" spans="1:8" ht="16.5" x14ac:dyDescent="0.3">
      <c r="A79" s="9">
        <v>41661</v>
      </c>
      <c r="B79" s="2">
        <v>778</v>
      </c>
      <c r="C79" s="10" t="s">
        <v>298</v>
      </c>
      <c r="D79" s="11" t="s">
        <v>138</v>
      </c>
      <c r="E79" s="12">
        <v>50</v>
      </c>
      <c r="F79" s="13">
        <v>16</v>
      </c>
      <c r="G79" s="14">
        <f t="shared" si="1"/>
        <v>800</v>
      </c>
      <c r="H79" s="8"/>
    </row>
    <row r="80" spans="1:8" ht="16.5" x14ac:dyDescent="0.3">
      <c r="A80" s="9">
        <v>41661</v>
      </c>
      <c r="B80" s="2">
        <v>781</v>
      </c>
      <c r="C80" s="10" t="s">
        <v>107</v>
      </c>
      <c r="D80" s="11" t="s">
        <v>49</v>
      </c>
      <c r="E80" s="12">
        <v>128</v>
      </c>
      <c r="F80" s="13">
        <v>20.3</v>
      </c>
      <c r="G80" s="14">
        <f t="shared" si="1"/>
        <v>2598.4</v>
      </c>
      <c r="H80" s="8"/>
    </row>
    <row r="81" spans="1:8" ht="16.5" x14ac:dyDescent="0.3">
      <c r="A81" s="9">
        <v>41661</v>
      </c>
      <c r="B81" s="2">
        <v>781</v>
      </c>
      <c r="C81" s="10" t="s">
        <v>107</v>
      </c>
      <c r="D81" s="11" t="s">
        <v>49</v>
      </c>
      <c r="E81" s="12">
        <v>172</v>
      </c>
      <c r="F81" s="13">
        <v>20.3</v>
      </c>
      <c r="G81" s="14">
        <f t="shared" si="1"/>
        <v>3491.6</v>
      </c>
      <c r="H81" s="8"/>
    </row>
    <row r="82" spans="1:8" ht="16.5" x14ac:dyDescent="0.3">
      <c r="A82" s="9">
        <v>41661</v>
      </c>
      <c r="B82" s="2">
        <v>793</v>
      </c>
      <c r="C82" s="10" t="s">
        <v>103</v>
      </c>
      <c r="D82" s="11" t="s">
        <v>7</v>
      </c>
      <c r="E82" s="12">
        <v>100</v>
      </c>
      <c r="F82" s="13">
        <v>7.27</v>
      </c>
      <c r="G82" s="14">
        <f t="shared" si="1"/>
        <v>727</v>
      </c>
      <c r="H82" s="8"/>
    </row>
    <row r="83" spans="1:8" ht="16.5" x14ac:dyDescent="0.3">
      <c r="A83" s="9">
        <v>41661</v>
      </c>
      <c r="B83" s="2">
        <v>794</v>
      </c>
      <c r="C83" s="10" t="s">
        <v>88</v>
      </c>
      <c r="D83" s="11" t="s">
        <v>13</v>
      </c>
      <c r="E83" s="12">
        <v>30</v>
      </c>
      <c r="F83" s="13">
        <v>426.89</v>
      </c>
      <c r="G83" s="14">
        <f t="shared" si="1"/>
        <v>12806.7</v>
      </c>
      <c r="H83" s="8"/>
    </row>
    <row r="84" spans="1:8" ht="16.5" x14ac:dyDescent="0.3">
      <c r="A84" s="9">
        <v>41661</v>
      </c>
      <c r="B84" s="2">
        <v>798</v>
      </c>
      <c r="C84" s="10" t="s">
        <v>299</v>
      </c>
      <c r="D84" s="11" t="s">
        <v>9</v>
      </c>
      <c r="E84" s="12">
        <v>30</v>
      </c>
      <c r="F84" s="13">
        <v>165</v>
      </c>
      <c r="G84" s="14">
        <f t="shared" si="1"/>
        <v>4950</v>
      </c>
      <c r="H84" s="8"/>
    </row>
    <row r="85" spans="1:8" ht="16.5" x14ac:dyDescent="0.3">
      <c r="A85" s="9">
        <v>41661</v>
      </c>
      <c r="B85" s="2">
        <v>804</v>
      </c>
      <c r="C85" s="10" t="s">
        <v>300</v>
      </c>
      <c r="D85" s="11" t="s">
        <v>101</v>
      </c>
      <c r="E85" s="12">
        <v>30</v>
      </c>
      <c r="F85" s="13">
        <v>410.3</v>
      </c>
      <c r="G85" s="14">
        <f t="shared" si="1"/>
        <v>12309</v>
      </c>
      <c r="H85" s="8"/>
    </row>
    <row r="86" spans="1:8" ht="16.5" x14ac:dyDescent="0.3">
      <c r="A86" s="9">
        <v>41661</v>
      </c>
      <c r="B86" s="2">
        <v>810</v>
      </c>
      <c r="C86" s="10" t="s">
        <v>108</v>
      </c>
      <c r="D86" s="11" t="s">
        <v>25</v>
      </c>
      <c r="E86" s="12">
        <v>93</v>
      </c>
      <c r="F86" s="13">
        <v>17.7</v>
      </c>
      <c r="G86" s="14">
        <f t="shared" si="1"/>
        <v>1646.1</v>
      </c>
      <c r="H86" s="8"/>
    </row>
    <row r="87" spans="1:8" ht="16.5" x14ac:dyDescent="0.3">
      <c r="A87" s="9">
        <v>41661</v>
      </c>
      <c r="B87" s="2">
        <v>812</v>
      </c>
      <c r="C87" s="10" t="s">
        <v>76</v>
      </c>
      <c r="D87" s="11" t="s">
        <v>95</v>
      </c>
      <c r="E87" s="12">
        <v>10</v>
      </c>
      <c r="F87" s="13">
        <v>961</v>
      </c>
      <c r="G87" s="14">
        <f t="shared" si="1"/>
        <v>9610</v>
      </c>
      <c r="H87" s="8"/>
    </row>
    <row r="88" spans="1:8" ht="16.5" x14ac:dyDescent="0.3">
      <c r="A88" s="9">
        <v>41661</v>
      </c>
      <c r="B88" s="2">
        <v>990</v>
      </c>
      <c r="C88" s="10" t="s">
        <v>278</v>
      </c>
      <c r="D88" s="11" t="s">
        <v>4</v>
      </c>
      <c r="E88" s="12">
        <v>300</v>
      </c>
      <c r="F88" s="13">
        <v>4.3899999999999997</v>
      </c>
      <c r="G88" s="14">
        <f t="shared" si="1"/>
        <v>1317</v>
      </c>
      <c r="H88" s="8"/>
    </row>
    <row r="89" spans="1:8" ht="16.5" x14ac:dyDescent="0.3">
      <c r="A89" s="9">
        <v>41661</v>
      </c>
      <c r="B89" s="2">
        <v>1016</v>
      </c>
      <c r="C89" s="10" t="s">
        <v>301</v>
      </c>
      <c r="D89" s="11" t="s">
        <v>177</v>
      </c>
      <c r="E89" s="12">
        <v>2</v>
      </c>
      <c r="F89" s="13">
        <v>694.72</v>
      </c>
      <c r="G89" s="14">
        <f t="shared" si="1"/>
        <v>1389.44</v>
      </c>
      <c r="H89" s="8"/>
    </row>
    <row r="90" spans="1:8" ht="16.5" x14ac:dyDescent="0.3">
      <c r="A90" s="9">
        <v>41661</v>
      </c>
      <c r="B90" s="2">
        <v>1098</v>
      </c>
      <c r="C90" s="10" t="s">
        <v>302</v>
      </c>
      <c r="D90" s="11" t="s">
        <v>18</v>
      </c>
      <c r="E90" s="12">
        <v>30</v>
      </c>
      <c r="F90" s="13">
        <v>11500</v>
      </c>
      <c r="G90" s="14">
        <f t="shared" si="1"/>
        <v>345000</v>
      </c>
      <c r="H90" s="8"/>
    </row>
    <row r="91" spans="1:8" ht="16.5" x14ac:dyDescent="0.3">
      <c r="A91" s="9">
        <v>41661</v>
      </c>
      <c r="B91" s="2" t="e">
        <v>#N/A</v>
      </c>
      <c r="C91" s="10" t="s">
        <v>105</v>
      </c>
      <c r="D91" s="11" t="s">
        <v>4</v>
      </c>
      <c r="E91" s="12">
        <v>500</v>
      </c>
      <c r="F91" s="13">
        <v>14.09</v>
      </c>
      <c r="G91" s="14">
        <f t="shared" si="1"/>
        <v>7045</v>
      </c>
      <c r="H91" s="8"/>
    </row>
    <row r="92" spans="1:8" ht="16.5" x14ac:dyDescent="0.3">
      <c r="A92" s="9">
        <v>41661</v>
      </c>
      <c r="B92" s="2" t="e">
        <v>#N/A</v>
      </c>
      <c r="C92" s="10" t="s">
        <v>219</v>
      </c>
      <c r="D92" s="11" t="s">
        <v>4</v>
      </c>
      <c r="E92" s="12">
        <v>10</v>
      </c>
      <c r="F92" s="13">
        <v>784</v>
      </c>
      <c r="G92" s="14">
        <f t="shared" si="1"/>
        <v>7840</v>
      </c>
      <c r="H92" s="8"/>
    </row>
    <row r="93" spans="1:8" ht="16.5" x14ac:dyDescent="0.3">
      <c r="A93" s="9">
        <v>41662</v>
      </c>
      <c r="B93" s="2">
        <v>997</v>
      </c>
      <c r="C93" s="10" t="s">
        <v>124</v>
      </c>
      <c r="D93" s="11" t="s">
        <v>13</v>
      </c>
      <c r="E93" s="12">
        <v>50</v>
      </c>
      <c r="F93" s="13">
        <v>64.41</v>
      </c>
      <c r="G93" s="14">
        <f t="shared" si="1"/>
        <v>3220.5</v>
      </c>
      <c r="H93" s="8"/>
    </row>
    <row r="94" spans="1:8" ht="16.5" x14ac:dyDescent="0.3">
      <c r="A94" s="9">
        <v>41666</v>
      </c>
      <c r="B94" s="2">
        <v>17</v>
      </c>
      <c r="C94" s="10" t="s">
        <v>127</v>
      </c>
      <c r="D94" s="11" t="s">
        <v>20</v>
      </c>
      <c r="E94" s="12">
        <v>5</v>
      </c>
      <c r="F94" s="13">
        <v>1700</v>
      </c>
      <c r="G94" s="14">
        <f t="shared" si="1"/>
        <v>8500</v>
      </c>
      <c r="H94" s="8"/>
    </row>
    <row r="95" spans="1:8" ht="16.5" x14ac:dyDescent="0.3">
      <c r="A95" s="9">
        <v>41666</v>
      </c>
      <c r="B95" s="2">
        <v>33</v>
      </c>
      <c r="C95" s="10" t="s">
        <v>130</v>
      </c>
      <c r="D95" s="11" t="s">
        <v>25</v>
      </c>
      <c r="E95" s="12">
        <v>10</v>
      </c>
      <c r="F95" s="13">
        <v>3480</v>
      </c>
      <c r="G95" s="14">
        <f t="shared" si="1"/>
        <v>34800</v>
      </c>
      <c r="H95" s="8"/>
    </row>
    <row r="96" spans="1:8" ht="16.5" x14ac:dyDescent="0.3">
      <c r="A96" s="9">
        <v>41666</v>
      </c>
      <c r="B96" s="2">
        <v>196</v>
      </c>
      <c r="C96" s="10" t="s">
        <v>11</v>
      </c>
      <c r="D96" s="11" t="s">
        <v>7</v>
      </c>
      <c r="E96" s="12">
        <v>492</v>
      </c>
      <c r="F96" s="13">
        <v>24.04</v>
      </c>
      <c r="G96" s="14">
        <f t="shared" si="1"/>
        <v>11827.68</v>
      </c>
      <c r="H96" s="8"/>
    </row>
    <row r="97" spans="1:8" ht="16.5" x14ac:dyDescent="0.3">
      <c r="A97" s="9">
        <v>41666</v>
      </c>
      <c r="B97" s="2">
        <v>196</v>
      </c>
      <c r="C97" s="10" t="s">
        <v>11</v>
      </c>
      <c r="D97" s="11" t="s">
        <v>2</v>
      </c>
      <c r="E97" s="12">
        <v>8</v>
      </c>
      <c r="F97" s="13">
        <v>24.04</v>
      </c>
      <c r="G97" s="14">
        <f t="shared" si="1"/>
        <v>192.32</v>
      </c>
      <c r="H97" s="8"/>
    </row>
    <row r="98" spans="1:8" ht="16.5" x14ac:dyDescent="0.3">
      <c r="A98" s="9">
        <v>41666</v>
      </c>
      <c r="B98" s="2">
        <v>199</v>
      </c>
      <c r="C98" s="10" t="s">
        <v>157</v>
      </c>
      <c r="D98" s="11" t="s">
        <v>49</v>
      </c>
      <c r="E98" s="12">
        <v>192</v>
      </c>
      <c r="F98" s="13">
        <v>28.4</v>
      </c>
      <c r="G98" s="14">
        <f t="shared" si="1"/>
        <v>5452.8</v>
      </c>
      <c r="H98" s="8"/>
    </row>
    <row r="99" spans="1:8" ht="16.5" x14ac:dyDescent="0.3">
      <c r="A99" s="9">
        <v>41666</v>
      </c>
      <c r="B99" s="2">
        <v>199</v>
      </c>
      <c r="C99" s="10" t="s">
        <v>157</v>
      </c>
      <c r="D99" s="11" t="s">
        <v>49</v>
      </c>
      <c r="E99" s="12">
        <v>8</v>
      </c>
      <c r="F99" s="13">
        <v>28.4</v>
      </c>
      <c r="G99" s="14">
        <f t="shared" si="1"/>
        <v>227.2</v>
      </c>
      <c r="H99" s="8"/>
    </row>
    <row r="100" spans="1:8" ht="16.5" x14ac:dyDescent="0.3">
      <c r="A100" s="9">
        <v>41666</v>
      </c>
      <c r="B100" s="2">
        <v>493</v>
      </c>
      <c r="C100" s="10" t="s">
        <v>82</v>
      </c>
      <c r="D100" s="11" t="s">
        <v>81</v>
      </c>
      <c r="E100" s="12">
        <v>200</v>
      </c>
      <c r="F100" s="13">
        <v>320</v>
      </c>
      <c r="G100" s="14">
        <f t="shared" si="1"/>
        <v>64000</v>
      </c>
      <c r="H100" s="8"/>
    </row>
    <row r="101" spans="1:8" ht="16.5" x14ac:dyDescent="0.3">
      <c r="A101" s="9">
        <v>41666</v>
      </c>
      <c r="B101" s="2">
        <v>591</v>
      </c>
      <c r="C101" s="10" t="s">
        <v>279</v>
      </c>
      <c r="D101" s="11" t="s">
        <v>49</v>
      </c>
      <c r="E101" s="12">
        <v>1</v>
      </c>
      <c r="F101" s="13">
        <v>3500</v>
      </c>
      <c r="G101" s="14">
        <f t="shared" si="1"/>
        <v>3500</v>
      </c>
      <c r="H101" s="8"/>
    </row>
    <row r="102" spans="1:8" ht="16.5" x14ac:dyDescent="0.3">
      <c r="A102" s="9">
        <v>41666</v>
      </c>
      <c r="B102" s="2">
        <v>591</v>
      </c>
      <c r="C102" s="10" t="s">
        <v>279</v>
      </c>
      <c r="D102" s="11" t="s">
        <v>49</v>
      </c>
      <c r="E102" s="12">
        <v>19</v>
      </c>
      <c r="F102" s="13">
        <v>3500</v>
      </c>
      <c r="G102" s="14">
        <f t="shared" si="1"/>
        <v>66500</v>
      </c>
      <c r="H102" s="8"/>
    </row>
    <row r="103" spans="1:8" ht="16.5" x14ac:dyDescent="0.3">
      <c r="A103" s="9">
        <v>41668</v>
      </c>
      <c r="B103" s="2">
        <v>3</v>
      </c>
      <c r="C103" s="10" t="s">
        <v>149</v>
      </c>
      <c r="D103" s="11" t="s">
        <v>51</v>
      </c>
      <c r="E103" s="12">
        <v>50</v>
      </c>
      <c r="F103" s="13">
        <v>55</v>
      </c>
      <c r="G103" s="14">
        <f t="shared" si="1"/>
        <v>2750</v>
      </c>
      <c r="H103" s="8"/>
    </row>
    <row r="104" spans="1:8" ht="16.5" x14ac:dyDescent="0.3">
      <c r="A104" s="9">
        <v>41668</v>
      </c>
      <c r="B104" s="2">
        <v>13</v>
      </c>
      <c r="C104" s="10" t="s">
        <v>119</v>
      </c>
      <c r="D104" s="11" t="s">
        <v>138</v>
      </c>
      <c r="E104" s="12">
        <v>2</v>
      </c>
      <c r="F104" s="13">
        <v>392.11</v>
      </c>
      <c r="G104" s="14">
        <f t="shared" si="1"/>
        <v>784.22</v>
      </c>
      <c r="H104" s="8"/>
    </row>
    <row r="105" spans="1:8" ht="16.5" x14ac:dyDescent="0.3">
      <c r="A105" s="9">
        <v>41668</v>
      </c>
      <c r="B105" s="2">
        <v>13</v>
      </c>
      <c r="C105" s="10" t="s">
        <v>119</v>
      </c>
      <c r="D105" s="11" t="s">
        <v>138</v>
      </c>
      <c r="E105" s="12">
        <v>4</v>
      </c>
      <c r="F105" s="13">
        <v>392.11</v>
      </c>
      <c r="G105" s="14">
        <f t="shared" si="1"/>
        <v>1568.44</v>
      </c>
      <c r="H105" s="8"/>
    </row>
    <row r="106" spans="1:8" ht="16.5" x14ac:dyDescent="0.3">
      <c r="A106" s="9">
        <v>41668</v>
      </c>
      <c r="B106" s="2">
        <v>13</v>
      </c>
      <c r="C106" s="10" t="s">
        <v>119</v>
      </c>
      <c r="D106" s="11" t="s">
        <v>49</v>
      </c>
      <c r="E106" s="12">
        <v>4</v>
      </c>
      <c r="F106" s="13">
        <v>392.05</v>
      </c>
      <c r="G106" s="14">
        <f t="shared" si="1"/>
        <v>1568.2</v>
      </c>
      <c r="H106" s="8"/>
    </row>
    <row r="107" spans="1:8" ht="16.5" x14ac:dyDescent="0.3">
      <c r="A107" s="9">
        <v>41668</v>
      </c>
      <c r="B107" s="2">
        <v>57</v>
      </c>
      <c r="C107" s="15" t="s">
        <v>256</v>
      </c>
      <c r="D107" s="11" t="s">
        <v>7</v>
      </c>
      <c r="E107" s="12">
        <v>20</v>
      </c>
      <c r="F107" s="13">
        <v>45.38</v>
      </c>
      <c r="G107" s="14">
        <f t="shared" si="1"/>
        <v>907.6</v>
      </c>
      <c r="H107" s="8"/>
    </row>
    <row r="108" spans="1:8" ht="16.5" x14ac:dyDescent="0.3">
      <c r="A108" s="9">
        <v>41668</v>
      </c>
      <c r="B108" s="2">
        <v>90</v>
      </c>
      <c r="C108" s="10" t="s">
        <v>257</v>
      </c>
      <c r="D108" s="11" t="s">
        <v>55</v>
      </c>
      <c r="E108" s="12">
        <v>6</v>
      </c>
      <c r="F108" s="13">
        <v>119.59</v>
      </c>
      <c r="G108" s="14">
        <f t="shared" si="1"/>
        <v>717.54</v>
      </c>
      <c r="H108" s="8"/>
    </row>
    <row r="109" spans="1:8" ht="16.5" x14ac:dyDescent="0.3">
      <c r="A109" s="9">
        <v>41668</v>
      </c>
      <c r="B109" s="2">
        <v>90</v>
      </c>
      <c r="C109" s="10" t="s">
        <v>257</v>
      </c>
      <c r="D109" s="11" t="s">
        <v>18</v>
      </c>
      <c r="E109" s="12">
        <v>14</v>
      </c>
      <c r="F109" s="13">
        <v>121.37</v>
      </c>
      <c r="G109" s="14">
        <f t="shared" si="1"/>
        <v>1699.18</v>
      </c>
      <c r="H109" s="8"/>
    </row>
    <row r="110" spans="1:8" ht="16.5" x14ac:dyDescent="0.3">
      <c r="A110" s="9">
        <v>41668</v>
      </c>
      <c r="B110" s="2">
        <v>130</v>
      </c>
      <c r="C110" s="10" t="s">
        <v>258</v>
      </c>
      <c r="D110" s="11" t="s">
        <v>26</v>
      </c>
      <c r="E110" s="12">
        <v>48</v>
      </c>
      <c r="F110" s="13">
        <v>8.2100000000000009</v>
      </c>
      <c r="G110" s="14">
        <f t="shared" si="1"/>
        <v>394.08</v>
      </c>
      <c r="H110" s="8"/>
    </row>
    <row r="111" spans="1:8" ht="16.5" x14ac:dyDescent="0.3">
      <c r="A111" s="9">
        <v>41668</v>
      </c>
      <c r="B111" s="2">
        <v>132</v>
      </c>
      <c r="C111" s="10" t="s">
        <v>259</v>
      </c>
      <c r="D111" s="11" t="s">
        <v>51</v>
      </c>
      <c r="E111" s="12">
        <v>100</v>
      </c>
      <c r="F111" s="13">
        <v>9.75</v>
      </c>
      <c r="G111" s="14">
        <f t="shared" si="1"/>
        <v>975</v>
      </c>
      <c r="H111" s="8"/>
    </row>
    <row r="112" spans="1:8" ht="16.5" x14ac:dyDescent="0.3">
      <c r="A112" s="9">
        <v>41668</v>
      </c>
      <c r="B112" s="2">
        <v>151</v>
      </c>
      <c r="C112" s="58" t="s">
        <v>165</v>
      </c>
      <c r="D112" s="11" t="s">
        <v>43</v>
      </c>
      <c r="E112" s="12">
        <v>50</v>
      </c>
      <c r="F112" s="13">
        <v>246.41</v>
      </c>
      <c r="G112" s="14">
        <f t="shared" si="1"/>
        <v>12320.5</v>
      </c>
      <c r="H112" s="8"/>
    </row>
    <row r="113" spans="1:8" ht="16.5" x14ac:dyDescent="0.3">
      <c r="A113" s="9">
        <v>41668</v>
      </c>
      <c r="B113" s="2">
        <v>160</v>
      </c>
      <c r="C113" s="10" t="s">
        <v>8</v>
      </c>
      <c r="D113" s="11" t="s">
        <v>18</v>
      </c>
      <c r="E113" s="12">
        <v>150</v>
      </c>
      <c r="F113" s="13">
        <v>22.5</v>
      </c>
      <c r="G113" s="14">
        <f t="shared" si="1"/>
        <v>3375</v>
      </c>
      <c r="H113" s="8"/>
    </row>
    <row r="114" spans="1:8" ht="16.5" x14ac:dyDescent="0.3">
      <c r="A114" s="9">
        <v>41668</v>
      </c>
      <c r="B114" s="2">
        <v>160</v>
      </c>
      <c r="C114" s="10" t="s">
        <v>8</v>
      </c>
      <c r="D114" s="11" t="s">
        <v>18</v>
      </c>
      <c r="E114" s="12">
        <v>50</v>
      </c>
      <c r="F114" s="13">
        <v>22.5</v>
      </c>
      <c r="G114" s="14">
        <f t="shared" si="1"/>
        <v>1125</v>
      </c>
      <c r="H114" s="8"/>
    </row>
    <row r="115" spans="1:8" ht="16.5" x14ac:dyDescent="0.3">
      <c r="A115" s="9">
        <v>41668</v>
      </c>
      <c r="B115" s="2">
        <v>190</v>
      </c>
      <c r="C115" s="10" t="s">
        <v>252</v>
      </c>
      <c r="D115" s="11" t="s">
        <v>17</v>
      </c>
      <c r="E115" s="12">
        <v>30</v>
      </c>
      <c r="F115" s="13">
        <v>105</v>
      </c>
      <c r="G115" s="14">
        <f t="shared" si="1"/>
        <v>3150</v>
      </c>
      <c r="H115" s="8"/>
    </row>
    <row r="116" spans="1:8" ht="16.5" x14ac:dyDescent="0.3">
      <c r="A116" s="9">
        <v>41668</v>
      </c>
      <c r="B116" s="2">
        <v>190</v>
      </c>
      <c r="C116" s="10" t="s">
        <v>252</v>
      </c>
      <c r="D116" s="11" t="s">
        <v>26</v>
      </c>
      <c r="E116" s="12">
        <v>16</v>
      </c>
      <c r="F116" s="13">
        <v>105</v>
      </c>
      <c r="G116" s="14">
        <f t="shared" si="1"/>
        <v>1680</v>
      </c>
      <c r="H116" s="8"/>
    </row>
    <row r="117" spans="1:8" ht="16.5" x14ac:dyDescent="0.3">
      <c r="A117" s="9">
        <v>41668</v>
      </c>
      <c r="B117" s="2">
        <v>203</v>
      </c>
      <c r="C117" s="10" t="s">
        <v>260</v>
      </c>
      <c r="D117" s="11" t="s">
        <v>9</v>
      </c>
      <c r="E117" s="12">
        <v>20</v>
      </c>
      <c r="F117" s="13">
        <v>69</v>
      </c>
      <c r="G117" s="14">
        <f t="shared" si="1"/>
        <v>1380</v>
      </c>
      <c r="H117" s="8"/>
    </row>
    <row r="118" spans="1:8" ht="16.5" x14ac:dyDescent="0.3">
      <c r="A118" s="9">
        <v>41668</v>
      </c>
      <c r="B118" s="2">
        <v>203</v>
      </c>
      <c r="C118" s="10" t="s">
        <v>260</v>
      </c>
      <c r="D118" s="11" t="s">
        <v>36</v>
      </c>
      <c r="E118" s="12">
        <v>20</v>
      </c>
      <c r="F118" s="13">
        <v>69</v>
      </c>
      <c r="G118" s="14">
        <f t="shared" si="1"/>
        <v>1380</v>
      </c>
      <c r="H118" s="8"/>
    </row>
    <row r="119" spans="1:8" ht="16.5" x14ac:dyDescent="0.3">
      <c r="A119" s="9">
        <v>41668</v>
      </c>
      <c r="B119" s="2">
        <v>203</v>
      </c>
      <c r="C119" s="10" t="s">
        <v>260</v>
      </c>
      <c r="D119" s="11" t="s">
        <v>9</v>
      </c>
      <c r="E119" s="12">
        <v>40</v>
      </c>
      <c r="F119" s="13">
        <v>152</v>
      </c>
      <c r="G119" s="14">
        <f t="shared" si="1"/>
        <v>6080</v>
      </c>
      <c r="H119" s="8"/>
    </row>
    <row r="120" spans="1:8" ht="16.5" x14ac:dyDescent="0.3">
      <c r="A120" s="9">
        <v>41668</v>
      </c>
      <c r="B120" s="2">
        <v>203</v>
      </c>
      <c r="C120" s="10" t="s">
        <v>260</v>
      </c>
      <c r="D120" s="11" t="s">
        <v>26</v>
      </c>
      <c r="E120" s="12">
        <v>10</v>
      </c>
      <c r="F120" s="13">
        <v>69</v>
      </c>
      <c r="G120" s="14">
        <f t="shared" si="1"/>
        <v>690</v>
      </c>
      <c r="H120" s="8"/>
    </row>
    <row r="121" spans="1:8" ht="16.5" x14ac:dyDescent="0.3">
      <c r="A121" s="9">
        <v>41668</v>
      </c>
      <c r="B121" s="2">
        <v>204</v>
      </c>
      <c r="C121" s="10" t="s">
        <v>261</v>
      </c>
      <c r="D121" s="11" t="s">
        <v>14</v>
      </c>
      <c r="E121" s="12">
        <v>30</v>
      </c>
      <c r="F121" s="13">
        <v>152</v>
      </c>
      <c r="G121" s="14">
        <f t="shared" si="1"/>
        <v>4560</v>
      </c>
      <c r="H121" s="8"/>
    </row>
    <row r="122" spans="1:8" ht="16.5" x14ac:dyDescent="0.3">
      <c r="A122" s="9">
        <v>41668</v>
      </c>
      <c r="B122" s="2">
        <v>204</v>
      </c>
      <c r="C122" s="10" t="s">
        <v>261</v>
      </c>
      <c r="D122" s="11" t="s">
        <v>20</v>
      </c>
      <c r="E122" s="12">
        <v>30</v>
      </c>
      <c r="F122" s="13">
        <v>152</v>
      </c>
      <c r="G122" s="14">
        <f t="shared" si="1"/>
        <v>4560</v>
      </c>
      <c r="H122" s="8"/>
    </row>
    <row r="123" spans="1:8" ht="16.5" x14ac:dyDescent="0.3">
      <c r="A123" s="9">
        <v>41668</v>
      </c>
      <c r="B123" s="2">
        <v>234</v>
      </c>
      <c r="C123" s="10" t="s">
        <v>262</v>
      </c>
      <c r="D123" s="11" t="s">
        <v>24</v>
      </c>
      <c r="E123" s="12">
        <v>50</v>
      </c>
      <c r="F123" s="13">
        <v>13.2</v>
      </c>
      <c r="G123" s="14">
        <f t="shared" si="1"/>
        <v>660</v>
      </c>
      <c r="H123" s="8"/>
    </row>
    <row r="124" spans="1:8" ht="16.5" x14ac:dyDescent="0.3">
      <c r="A124" s="9">
        <v>41668</v>
      </c>
      <c r="B124" s="2">
        <v>246</v>
      </c>
      <c r="C124" s="10" t="s">
        <v>83</v>
      </c>
      <c r="D124" s="11" t="s">
        <v>70</v>
      </c>
      <c r="E124" s="12">
        <v>10</v>
      </c>
      <c r="F124" s="13">
        <v>463</v>
      </c>
      <c r="G124" s="14">
        <f t="shared" si="1"/>
        <v>4630</v>
      </c>
      <c r="H124" s="8"/>
    </row>
    <row r="125" spans="1:8" ht="16.5" x14ac:dyDescent="0.3">
      <c r="A125" s="9">
        <v>41668</v>
      </c>
      <c r="B125" s="2">
        <v>401</v>
      </c>
      <c r="C125" s="10" t="s">
        <v>263</v>
      </c>
      <c r="D125" s="11" t="s">
        <v>17</v>
      </c>
      <c r="E125" s="12">
        <v>5</v>
      </c>
      <c r="F125" s="13">
        <v>97.74</v>
      </c>
      <c r="G125" s="14">
        <f t="shared" si="1"/>
        <v>488.7</v>
      </c>
      <c r="H125" s="8"/>
    </row>
    <row r="126" spans="1:8" ht="16.5" x14ac:dyDescent="0.3">
      <c r="A126" s="9">
        <v>41668</v>
      </c>
      <c r="B126" s="2">
        <v>408</v>
      </c>
      <c r="C126" s="10" t="s">
        <v>264</v>
      </c>
      <c r="D126" s="11" t="s">
        <v>17</v>
      </c>
      <c r="E126" s="12">
        <v>100</v>
      </c>
      <c r="F126" s="13">
        <v>170</v>
      </c>
      <c r="G126" s="14">
        <f t="shared" si="1"/>
        <v>17000</v>
      </c>
      <c r="H126" s="8"/>
    </row>
    <row r="127" spans="1:8" ht="16.5" x14ac:dyDescent="0.3">
      <c r="A127" s="9">
        <v>41668</v>
      </c>
      <c r="B127" s="2">
        <v>408</v>
      </c>
      <c r="C127" s="10" t="s">
        <v>264</v>
      </c>
      <c r="D127" s="11" t="s">
        <v>17</v>
      </c>
      <c r="E127" s="12">
        <v>48</v>
      </c>
      <c r="F127" s="13">
        <v>193.02</v>
      </c>
      <c r="G127" s="14">
        <f t="shared" si="1"/>
        <v>9264.9599999999991</v>
      </c>
      <c r="H127" s="8"/>
    </row>
    <row r="128" spans="1:8" ht="16.5" x14ac:dyDescent="0.3">
      <c r="A128" s="9">
        <v>41668</v>
      </c>
      <c r="B128" s="2">
        <v>414</v>
      </c>
      <c r="C128" s="10" t="s">
        <v>265</v>
      </c>
      <c r="D128" s="11" t="s">
        <v>154</v>
      </c>
      <c r="E128" s="12">
        <v>20</v>
      </c>
      <c r="F128" s="13">
        <v>155</v>
      </c>
      <c r="G128" s="14">
        <f t="shared" si="1"/>
        <v>3100</v>
      </c>
      <c r="H128" s="8"/>
    </row>
    <row r="129" spans="1:8" ht="16.5" x14ac:dyDescent="0.3">
      <c r="A129" s="9">
        <v>41668</v>
      </c>
      <c r="B129" s="2">
        <v>439</v>
      </c>
      <c r="C129" s="10" t="s">
        <v>42</v>
      </c>
      <c r="D129" s="11" t="s">
        <v>14</v>
      </c>
      <c r="E129" s="12">
        <v>17</v>
      </c>
      <c r="F129" s="13">
        <v>76.58</v>
      </c>
      <c r="G129" s="14">
        <f t="shared" si="1"/>
        <v>1301.8599999999999</v>
      </c>
      <c r="H129" s="8"/>
    </row>
    <row r="130" spans="1:8" ht="16.5" x14ac:dyDescent="0.3">
      <c r="A130" s="9">
        <v>41668</v>
      </c>
      <c r="B130" s="2">
        <v>439</v>
      </c>
      <c r="C130" s="10" t="s">
        <v>42</v>
      </c>
      <c r="D130" s="11" t="s">
        <v>14</v>
      </c>
      <c r="E130" s="12">
        <v>2</v>
      </c>
      <c r="F130" s="13">
        <v>75.930000000000007</v>
      </c>
      <c r="G130" s="14">
        <f t="shared" ref="G130:G193" si="2">ROUND(E130*F130,2)</f>
        <v>151.86000000000001</v>
      </c>
      <c r="H130" s="8"/>
    </row>
    <row r="131" spans="1:8" ht="16.5" x14ac:dyDescent="0.3">
      <c r="A131" s="9">
        <v>41668</v>
      </c>
      <c r="B131" s="2">
        <v>468</v>
      </c>
      <c r="C131" s="10" t="s">
        <v>266</v>
      </c>
      <c r="D131" s="11" t="s">
        <v>26</v>
      </c>
      <c r="E131" s="12">
        <v>100</v>
      </c>
      <c r="F131" s="13">
        <v>27.51</v>
      </c>
      <c r="G131" s="14">
        <f t="shared" si="2"/>
        <v>2751</v>
      </c>
      <c r="H131" s="8"/>
    </row>
    <row r="132" spans="1:8" ht="16.5" x14ac:dyDescent="0.3">
      <c r="A132" s="9">
        <v>41668</v>
      </c>
      <c r="B132" s="2">
        <v>518</v>
      </c>
      <c r="C132" s="10" t="s">
        <v>117</v>
      </c>
      <c r="D132" s="11" t="s">
        <v>129</v>
      </c>
      <c r="E132" s="12">
        <v>5</v>
      </c>
      <c r="F132" s="13">
        <v>271.08</v>
      </c>
      <c r="G132" s="14">
        <f t="shared" si="2"/>
        <v>1355.4</v>
      </c>
      <c r="H132" s="8"/>
    </row>
    <row r="133" spans="1:8" ht="16.5" x14ac:dyDescent="0.3">
      <c r="A133" s="9">
        <v>41668</v>
      </c>
      <c r="B133" s="2">
        <v>519</v>
      </c>
      <c r="C133" s="10" t="s">
        <v>187</v>
      </c>
      <c r="D133" s="11" t="s">
        <v>25</v>
      </c>
      <c r="E133" s="12">
        <v>26</v>
      </c>
      <c r="F133" s="13">
        <v>137.71</v>
      </c>
      <c r="G133" s="14">
        <f t="shared" si="2"/>
        <v>3580.46</v>
      </c>
      <c r="H133" s="8"/>
    </row>
    <row r="134" spans="1:8" ht="16.5" x14ac:dyDescent="0.3">
      <c r="A134" s="9">
        <v>41668</v>
      </c>
      <c r="B134" s="2">
        <v>522</v>
      </c>
      <c r="C134" s="10" t="s">
        <v>67</v>
      </c>
      <c r="D134" s="11" t="s">
        <v>135</v>
      </c>
      <c r="E134" s="12">
        <v>10</v>
      </c>
      <c r="F134" s="13">
        <v>15.5</v>
      </c>
      <c r="G134" s="14">
        <f t="shared" si="2"/>
        <v>155</v>
      </c>
      <c r="H134" s="8"/>
    </row>
    <row r="135" spans="1:8" ht="16.5" x14ac:dyDescent="0.3">
      <c r="A135" s="9">
        <v>41668</v>
      </c>
      <c r="B135" s="2">
        <v>567</v>
      </c>
      <c r="C135" s="10" t="s">
        <v>109</v>
      </c>
      <c r="D135" s="11" t="s">
        <v>36</v>
      </c>
      <c r="E135" s="12">
        <v>27</v>
      </c>
      <c r="F135" s="13">
        <v>248</v>
      </c>
      <c r="G135" s="14">
        <f t="shared" si="2"/>
        <v>6696</v>
      </c>
      <c r="H135" s="8"/>
    </row>
    <row r="136" spans="1:8" ht="16.5" x14ac:dyDescent="0.3">
      <c r="A136" s="9">
        <v>41668</v>
      </c>
      <c r="B136" s="2">
        <v>567</v>
      </c>
      <c r="C136" s="10" t="s">
        <v>109</v>
      </c>
      <c r="D136" s="11" t="s">
        <v>30</v>
      </c>
      <c r="E136" s="12">
        <v>2</v>
      </c>
      <c r="F136" s="13">
        <v>248</v>
      </c>
      <c r="G136" s="14">
        <f t="shared" si="2"/>
        <v>496</v>
      </c>
      <c r="H136" s="8"/>
    </row>
    <row r="137" spans="1:8" ht="16.5" x14ac:dyDescent="0.3">
      <c r="A137" s="9">
        <v>41668</v>
      </c>
      <c r="B137" s="2">
        <v>567</v>
      </c>
      <c r="C137" s="10" t="s">
        <v>109</v>
      </c>
      <c r="D137" s="11" t="s">
        <v>30</v>
      </c>
      <c r="E137" s="12">
        <v>20</v>
      </c>
      <c r="F137" s="13">
        <v>248</v>
      </c>
      <c r="G137" s="14">
        <f t="shared" si="2"/>
        <v>4960</v>
      </c>
      <c r="H137" s="8"/>
    </row>
    <row r="138" spans="1:8" ht="16.5" x14ac:dyDescent="0.3">
      <c r="A138" s="9">
        <v>41668</v>
      </c>
      <c r="B138" s="2">
        <v>567</v>
      </c>
      <c r="C138" s="10" t="s">
        <v>109</v>
      </c>
      <c r="D138" s="11" t="s">
        <v>25</v>
      </c>
      <c r="E138" s="12">
        <v>1</v>
      </c>
      <c r="F138" s="13">
        <v>248</v>
      </c>
      <c r="G138" s="14">
        <f t="shared" si="2"/>
        <v>248</v>
      </c>
      <c r="H138" s="8"/>
    </row>
    <row r="139" spans="1:8" ht="16.5" x14ac:dyDescent="0.3">
      <c r="A139" s="9">
        <v>41668</v>
      </c>
      <c r="B139" s="2">
        <v>581</v>
      </c>
      <c r="C139" s="10" t="s">
        <v>267</v>
      </c>
      <c r="D139" s="11" t="s">
        <v>36</v>
      </c>
      <c r="E139" s="12">
        <v>5</v>
      </c>
      <c r="F139" s="13">
        <v>126</v>
      </c>
      <c r="G139" s="14">
        <f t="shared" si="2"/>
        <v>630</v>
      </c>
      <c r="H139" s="8"/>
    </row>
    <row r="140" spans="1:8" ht="16.5" x14ac:dyDescent="0.3">
      <c r="A140" s="9">
        <v>41668</v>
      </c>
      <c r="B140" s="2">
        <v>581</v>
      </c>
      <c r="C140" s="10" t="s">
        <v>267</v>
      </c>
      <c r="D140" s="11" t="s">
        <v>36</v>
      </c>
      <c r="E140" s="12">
        <v>30</v>
      </c>
      <c r="F140" s="13">
        <v>126</v>
      </c>
      <c r="G140" s="14">
        <f t="shared" si="2"/>
        <v>3780</v>
      </c>
      <c r="H140" s="8"/>
    </row>
    <row r="141" spans="1:8" ht="16.5" x14ac:dyDescent="0.3">
      <c r="A141" s="9">
        <v>41668</v>
      </c>
      <c r="B141" s="2">
        <v>581</v>
      </c>
      <c r="C141" s="10" t="s">
        <v>267</v>
      </c>
      <c r="D141" s="11" t="s">
        <v>43</v>
      </c>
      <c r="E141" s="12">
        <v>65</v>
      </c>
      <c r="F141" s="13">
        <v>126</v>
      </c>
      <c r="G141" s="14">
        <f t="shared" si="2"/>
        <v>8190</v>
      </c>
      <c r="H141" s="8"/>
    </row>
    <row r="142" spans="1:8" ht="16.5" x14ac:dyDescent="0.3">
      <c r="A142" s="9">
        <v>41668</v>
      </c>
      <c r="B142" s="2">
        <v>582</v>
      </c>
      <c r="C142" s="10" t="s">
        <v>268</v>
      </c>
      <c r="D142" s="11" t="s">
        <v>36</v>
      </c>
      <c r="E142" s="12">
        <v>22</v>
      </c>
      <c r="F142" s="13">
        <v>153</v>
      </c>
      <c r="G142" s="14">
        <f t="shared" si="2"/>
        <v>3366</v>
      </c>
      <c r="H142" s="8"/>
    </row>
    <row r="143" spans="1:8" ht="16.5" x14ac:dyDescent="0.3">
      <c r="A143" s="9">
        <v>41668</v>
      </c>
      <c r="B143" s="2">
        <v>582</v>
      </c>
      <c r="C143" s="10" t="s">
        <v>268</v>
      </c>
      <c r="D143" s="11" t="s">
        <v>70</v>
      </c>
      <c r="E143" s="12">
        <v>78</v>
      </c>
      <c r="F143" s="13">
        <v>153</v>
      </c>
      <c r="G143" s="14">
        <f t="shared" si="2"/>
        <v>11934</v>
      </c>
      <c r="H143" s="8"/>
    </row>
    <row r="144" spans="1:8" ht="16.5" x14ac:dyDescent="0.3">
      <c r="A144" s="9">
        <v>41668</v>
      </c>
      <c r="B144" s="2">
        <v>586</v>
      </c>
      <c r="C144" s="10" t="s">
        <v>269</v>
      </c>
      <c r="D144" s="11" t="s">
        <v>2</v>
      </c>
      <c r="E144" s="12">
        <v>10</v>
      </c>
      <c r="F144" s="13">
        <v>345</v>
      </c>
      <c r="G144" s="14">
        <f t="shared" si="2"/>
        <v>3450</v>
      </c>
      <c r="H144" s="8"/>
    </row>
    <row r="145" spans="1:8" ht="16.5" x14ac:dyDescent="0.3">
      <c r="A145" s="9">
        <v>41668</v>
      </c>
      <c r="B145" s="2">
        <v>586</v>
      </c>
      <c r="C145" s="10" t="s">
        <v>269</v>
      </c>
      <c r="D145" s="11" t="s">
        <v>51</v>
      </c>
      <c r="E145" s="12">
        <v>10</v>
      </c>
      <c r="F145" s="13">
        <v>345</v>
      </c>
      <c r="G145" s="14">
        <f t="shared" si="2"/>
        <v>3450</v>
      </c>
      <c r="H145" s="8"/>
    </row>
    <row r="146" spans="1:8" ht="16.5" x14ac:dyDescent="0.3">
      <c r="A146" s="9">
        <v>41668</v>
      </c>
      <c r="B146" s="2">
        <v>597</v>
      </c>
      <c r="C146" s="28" t="s">
        <v>270</v>
      </c>
      <c r="D146" s="11" t="s">
        <v>14</v>
      </c>
      <c r="E146" s="12">
        <v>8</v>
      </c>
      <c r="F146" s="13">
        <v>140</v>
      </c>
      <c r="G146" s="14">
        <f t="shared" si="2"/>
        <v>1120</v>
      </c>
      <c r="H146" s="8"/>
    </row>
    <row r="147" spans="1:8" ht="16.5" x14ac:dyDescent="0.3">
      <c r="A147" s="9">
        <v>41668</v>
      </c>
      <c r="B147" s="2">
        <v>597</v>
      </c>
      <c r="C147" s="28" t="s">
        <v>270</v>
      </c>
      <c r="D147" s="11" t="s">
        <v>24</v>
      </c>
      <c r="E147" s="12">
        <v>2</v>
      </c>
      <c r="F147" s="13">
        <v>140</v>
      </c>
      <c r="G147" s="14">
        <f t="shared" si="2"/>
        <v>280</v>
      </c>
      <c r="H147" s="8"/>
    </row>
    <row r="148" spans="1:8" ht="16.5" x14ac:dyDescent="0.3">
      <c r="A148" s="9">
        <v>41668</v>
      </c>
      <c r="B148" s="2">
        <v>649</v>
      </c>
      <c r="C148" s="10" t="s">
        <v>195</v>
      </c>
      <c r="D148" s="11" t="s">
        <v>2</v>
      </c>
      <c r="E148" s="12">
        <v>17</v>
      </c>
      <c r="F148" s="13">
        <v>690.8</v>
      </c>
      <c r="G148" s="14">
        <f t="shared" si="2"/>
        <v>11743.6</v>
      </c>
      <c r="H148" s="8"/>
    </row>
    <row r="149" spans="1:8" ht="16.5" x14ac:dyDescent="0.3">
      <c r="A149" s="9">
        <v>41668</v>
      </c>
      <c r="B149" s="2">
        <v>680</v>
      </c>
      <c r="C149" s="10" t="s">
        <v>110</v>
      </c>
      <c r="D149" s="11" t="s">
        <v>51</v>
      </c>
      <c r="E149" s="12">
        <v>20</v>
      </c>
      <c r="F149" s="13">
        <v>402</v>
      </c>
      <c r="G149" s="14">
        <f t="shared" si="2"/>
        <v>8040</v>
      </c>
      <c r="H149" s="8"/>
    </row>
    <row r="150" spans="1:8" ht="16.5" x14ac:dyDescent="0.3">
      <c r="A150" s="9">
        <v>41668</v>
      </c>
      <c r="B150" s="2">
        <v>681</v>
      </c>
      <c r="C150" s="10" t="s">
        <v>111</v>
      </c>
      <c r="D150" s="11" t="s">
        <v>2</v>
      </c>
      <c r="E150" s="12">
        <v>10</v>
      </c>
      <c r="F150" s="13">
        <v>1270</v>
      </c>
      <c r="G150" s="14">
        <f t="shared" si="2"/>
        <v>12700</v>
      </c>
      <c r="H150" s="8"/>
    </row>
    <row r="151" spans="1:8" ht="16.5" x14ac:dyDescent="0.3">
      <c r="A151" s="9">
        <v>41668</v>
      </c>
      <c r="B151" s="2">
        <v>689</v>
      </c>
      <c r="C151" s="10" t="s">
        <v>86</v>
      </c>
      <c r="D151" s="11" t="s">
        <v>101</v>
      </c>
      <c r="E151" s="12">
        <v>60</v>
      </c>
      <c r="F151" s="13">
        <v>24.04</v>
      </c>
      <c r="G151" s="14">
        <f t="shared" si="2"/>
        <v>1442.4</v>
      </c>
      <c r="H151" s="8"/>
    </row>
    <row r="152" spans="1:8" ht="16.5" x14ac:dyDescent="0.3">
      <c r="A152" s="9">
        <v>41668</v>
      </c>
      <c r="B152" s="2">
        <v>689</v>
      </c>
      <c r="C152" s="10" t="s">
        <v>86</v>
      </c>
      <c r="D152" s="11" t="s">
        <v>136</v>
      </c>
      <c r="E152" s="12">
        <v>40</v>
      </c>
      <c r="F152" s="13">
        <v>23.11</v>
      </c>
      <c r="G152" s="14">
        <f t="shared" si="2"/>
        <v>924.4</v>
      </c>
      <c r="H152" s="8"/>
    </row>
    <row r="153" spans="1:8" ht="16.5" x14ac:dyDescent="0.3">
      <c r="A153" s="9">
        <v>41668</v>
      </c>
      <c r="B153" s="2">
        <v>698</v>
      </c>
      <c r="C153" s="10" t="s">
        <v>255</v>
      </c>
      <c r="D153" s="11" t="s">
        <v>14</v>
      </c>
      <c r="E153" s="12">
        <v>19</v>
      </c>
      <c r="F153" s="13">
        <v>990</v>
      </c>
      <c r="G153" s="14">
        <f t="shared" si="2"/>
        <v>18810</v>
      </c>
      <c r="H153" s="8"/>
    </row>
    <row r="154" spans="1:8" ht="16.5" x14ac:dyDescent="0.3">
      <c r="A154" s="9">
        <v>41668</v>
      </c>
      <c r="B154" s="2">
        <v>702</v>
      </c>
      <c r="C154" s="10" t="s">
        <v>271</v>
      </c>
      <c r="D154" s="11" t="s">
        <v>22</v>
      </c>
      <c r="E154" s="12">
        <v>3</v>
      </c>
      <c r="F154" s="13">
        <v>1176</v>
      </c>
      <c r="G154" s="14">
        <f t="shared" si="2"/>
        <v>3528</v>
      </c>
      <c r="H154" s="8"/>
    </row>
    <row r="155" spans="1:8" ht="16.5" x14ac:dyDescent="0.3">
      <c r="A155" s="9">
        <v>41668</v>
      </c>
      <c r="B155" s="2">
        <v>711</v>
      </c>
      <c r="C155" s="10" t="s">
        <v>272</v>
      </c>
      <c r="D155" s="11" t="s">
        <v>36</v>
      </c>
      <c r="E155" s="12">
        <v>4</v>
      </c>
      <c r="F155" s="13">
        <v>851.14</v>
      </c>
      <c r="G155" s="14">
        <f t="shared" si="2"/>
        <v>3404.56</v>
      </c>
      <c r="H155" s="8"/>
    </row>
    <row r="156" spans="1:8" ht="16.5" x14ac:dyDescent="0.3">
      <c r="A156" s="9">
        <v>41668</v>
      </c>
      <c r="B156" s="2">
        <v>723</v>
      </c>
      <c r="C156" s="10" t="s">
        <v>44</v>
      </c>
      <c r="D156" s="11" t="s">
        <v>46</v>
      </c>
      <c r="E156" s="12">
        <v>6</v>
      </c>
      <c r="F156" s="13">
        <v>232</v>
      </c>
      <c r="G156" s="14">
        <f t="shared" si="2"/>
        <v>1392</v>
      </c>
      <c r="H156" s="8"/>
    </row>
    <row r="157" spans="1:8" ht="16.5" x14ac:dyDescent="0.3">
      <c r="A157" s="9">
        <v>41668</v>
      </c>
      <c r="B157" s="2">
        <v>723</v>
      </c>
      <c r="C157" s="10" t="s">
        <v>44</v>
      </c>
      <c r="D157" s="11" t="s">
        <v>25</v>
      </c>
      <c r="E157" s="12">
        <v>4</v>
      </c>
      <c r="F157" s="13">
        <v>232</v>
      </c>
      <c r="G157" s="14">
        <f t="shared" si="2"/>
        <v>928</v>
      </c>
      <c r="H157" s="8"/>
    </row>
    <row r="158" spans="1:8" ht="16.5" x14ac:dyDescent="0.3">
      <c r="A158" s="9">
        <v>41668</v>
      </c>
      <c r="B158" s="2">
        <v>723</v>
      </c>
      <c r="C158" s="10" t="s">
        <v>44</v>
      </c>
      <c r="D158" s="11" t="s">
        <v>46</v>
      </c>
      <c r="E158" s="12">
        <v>10</v>
      </c>
      <c r="F158" s="13">
        <v>232</v>
      </c>
      <c r="G158" s="14">
        <f t="shared" si="2"/>
        <v>2320</v>
      </c>
      <c r="H158" s="8"/>
    </row>
    <row r="159" spans="1:8" ht="16.5" x14ac:dyDescent="0.3">
      <c r="A159" s="9">
        <v>41668</v>
      </c>
      <c r="B159" s="2">
        <v>724</v>
      </c>
      <c r="C159" s="10" t="s">
        <v>45</v>
      </c>
      <c r="D159" s="11" t="s">
        <v>26</v>
      </c>
      <c r="E159" s="12">
        <v>50</v>
      </c>
      <c r="F159" s="13">
        <v>391</v>
      </c>
      <c r="G159" s="14">
        <f t="shared" si="2"/>
        <v>19550</v>
      </c>
      <c r="H159" s="8"/>
    </row>
    <row r="160" spans="1:8" ht="16.5" x14ac:dyDescent="0.3">
      <c r="A160" s="9">
        <v>41668</v>
      </c>
      <c r="B160" s="2">
        <v>731</v>
      </c>
      <c r="C160" s="10" t="s">
        <v>273</v>
      </c>
      <c r="D160" s="11" t="s">
        <v>104</v>
      </c>
      <c r="E160" s="12">
        <v>120</v>
      </c>
      <c r="F160" s="13">
        <v>23</v>
      </c>
      <c r="G160" s="14">
        <f t="shared" si="2"/>
        <v>2760</v>
      </c>
      <c r="H160" s="8"/>
    </row>
    <row r="161" spans="1:8" ht="16.5" x14ac:dyDescent="0.3">
      <c r="A161" s="9">
        <v>41668</v>
      </c>
      <c r="B161" s="2">
        <v>733</v>
      </c>
      <c r="C161" s="10" t="s">
        <v>274</v>
      </c>
      <c r="D161" s="11" t="s">
        <v>56</v>
      </c>
      <c r="E161" s="12">
        <v>88</v>
      </c>
      <c r="F161" s="13">
        <v>32.47</v>
      </c>
      <c r="G161" s="14">
        <f t="shared" si="2"/>
        <v>2857.36</v>
      </c>
      <c r="H161" s="8"/>
    </row>
    <row r="162" spans="1:8" ht="16.5" x14ac:dyDescent="0.3">
      <c r="A162" s="9">
        <v>41668</v>
      </c>
      <c r="B162" s="2">
        <v>738</v>
      </c>
      <c r="C162" s="10" t="s">
        <v>275</v>
      </c>
      <c r="D162" s="11" t="s">
        <v>129</v>
      </c>
      <c r="E162" s="12">
        <v>20</v>
      </c>
      <c r="F162" s="13">
        <v>320.33999999999997</v>
      </c>
      <c r="G162" s="14">
        <f t="shared" si="2"/>
        <v>6406.8</v>
      </c>
      <c r="H162" s="8"/>
    </row>
    <row r="163" spans="1:8" ht="16.5" x14ac:dyDescent="0.3">
      <c r="A163" s="9">
        <v>41668</v>
      </c>
      <c r="B163" s="2">
        <v>739</v>
      </c>
      <c r="C163" s="10" t="s">
        <v>276</v>
      </c>
      <c r="D163" s="11" t="s">
        <v>161</v>
      </c>
      <c r="E163" s="12">
        <v>20</v>
      </c>
      <c r="F163" s="13">
        <v>252.67</v>
      </c>
      <c r="G163" s="14">
        <f t="shared" si="2"/>
        <v>5053.3999999999996</v>
      </c>
      <c r="H163" s="8"/>
    </row>
    <row r="164" spans="1:8" ht="16.5" x14ac:dyDescent="0.3">
      <c r="A164" s="9">
        <v>41668</v>
      </c>
      <c r="B164" s="2">
        <v>783</v>
      </c>
      <c r="C164" s="10" t="s">
        <v>277</v>
      </c>
      <c r="D164" s="11" t="s">
        <v>154</v>
      </c>
      <c r="E164" s="12">
        <v>50</v>
      </c>
      <c r="F164" s="13">
        <v>226.24</v>
      </c>
      <c r="G164" s="14">
        <f t="shared" si="2"/>
        <v>11312</v>
      </c>
      <c r="H164" s="8"/>
    </row>
    <row r="165" spans="1:8" ht="16.5" x14ac:dyDescent="0.3">
      <c r="A165" s="9">
        <v>41668</v>
      </c>
      <c r="B165" s="2">
        <v>795</v>
      </c>
      <c r="C165" s="10" t="s">
        <v>68</v>
      </c>
      <c r="D165" s="11" t="s">
        <v>104</v>
      </c>
      <c r="E165" s="12">
        <v>2</v>
      </c>
      <c r="F165" s="13">
        <v>90</v>
      </c>
      <c r="G165" s="14">
        <f t="shared" si="2"/>
        <v>180</v>
      </c>
      <c r="H165" s="8"/>
    </row>
    <row r="166" spans="1:8" ht="16.5" x14ac:dyDescent="0.3">
      <c r="A166" s="9">
        <v>41668</v>
      </c>
      <c r="B166" s="2">
        <v>795</v>
      </c>
      <c r="C166" s="10" t="s">
        <v>68</v>
      </c>
      <c r="D166" s="11" t="s">
        <v>104</v>
      </c>
      <c r="E166" s="12">
        <v>28</v>
      </c>
      <c r="F166" s="13">
        <v>90</v>
      </c>
      <c r="G166" s="14">
        <f t="shared" si="2"/>
        <v>2520</v>
      </c>
      <c r="H166" s="8"/>
    </row>
    <row r="167" spans="1:8" ht="16.5" x14ac:dyDescent="0.3">
      <c r="A167" s="9">
        <v>41668</v>
      </c>
      <c r="B167" s="2">
        <v>795</v>
      </c>
      <c r="C167" s="10" t="s">
        <v>68</v>
      </c>
      <c r="D167" s="11" t="s">
        <v>104</v>
      </c>
      <c r="E167" s="12">
        <v>50</v>
      </c>
      <c r="F167" s="13">
        <v>90</v>
      </c>
      <c r="G167" s="14">
        <f t="shared" si="2"/>
        <v>4500</v>
      </c>
      <c r="H167" s="8"/>
    </row>
    <row r="168" spans="1:8" ht="16.5" x14ac:dyDescent="0.3">
      <c r="A168" s="9">
        <v>41668</v>
      </c>
      <c r="B168" s="2">
        <v>795</v>
      </c>
      <c r="C168" s="10" t="s">
        <v>68</v>
      </c>
      <c r="D168" s="11" t="s">
        <v>104</v>
      </c>
      <c r="E168" s="12">
        <v>20</v>
      </c>
      <c r="F168" s="13">
        <v>90</v>
      </c>
      <c r="G168" s="14">
        <f t="shared" si="2"/>
        <v>1800</v>
      </c>
      <c r="H168" s="8"/>
    </row>
    <row r="169" spans="1:8" ht="16.5" x14ac:dyDescent="0.3">
      <c r="A169" s="9">
        <v>41668</v>
      </c>
      <c r="B169" s="2">
        <v>808</v>
      </c>
      <c r="C169" s="10" t="s">
        <v>69</v>
      </c>
      <c r="D169" s="11" t="s">
        <v>46</v>
      </c>
      <c r="E169" s="12">
        <v>30</v>
      </c>
      <c r="F169" s="13">
        <v>280</v>
      </c>
      <c r="G169" s="14">
        <f t="shared" si="2"/>
        <v>8400</v>
      </c>
      <c r="H169" s="8"/>
    </row>
    <row r="170" spans="1:8" ht="16.5" x14ac:dyDescent="0.3">
      <c r="A170" s="9">
        <v>41668</v>
      </c>
      <c r="B170" s="2">
        <v>990</v>
      </c>
      <c r="C170" s="10" t="s">
        <v>278</v>
      </c>
      <c r="D170" s="11" t="s">
        <v>4</v>
      </c>
      <c r="E170" s="12">
        <v>495</v>
      </c>
      <c r="F170" s="13">
        <v>4.9800000000000004</v>
      </c>
      <c r="G170" s="14">
        <f t="shared" si="2"/>
        <v>2465.1</v>
      </c>
      <c r="H170" s="8"/>
    </row>
    <row r="171" spans="1:8" ht="16.5" x14ac:dyDescent="0.3">
      <c r="A171" s="9">
        <v>41668</v>
      </c>
      <c r="B171" s="2">
        <v>1017</v>
      </c>
      <c r="C171" s="10" t="s">
        <v>80</v>
      </c>
      <c r="D171" s="26">
        <v>41760</v>
      </c>
      <c r="E171" s="12">
        <v>5</v>
      </c>
      <c r="F171" s="13">
        <v>515</v>
      </c>
      <c r="G171" s="14">
        <f t="shared" si="2"/>
        <v>2575</v>
      </c>
      <c r="H171" s="8"/>
    </row>
    <row r="172" spans="1:8" ht="16.5" x14ac:dyDescent="0.3">
      <c r="A172" s="9">
        <v>41668</v>
      </c>
      <c r="B172" s="2">
        <v>1017</v>
      </c>
      <c r="C172" s="10" t="s">
        <v>80</v>
      </c>
      <c r="D172" s="26">
        <v>41821</v>
      </c>
      <c r="E172" s="12">
        <v>15</v>
      </c>
      <c r="F172" s="13">
        <v>515</v>
      </c>
      <c r="G172" s="14">
        <f t="shared" si="2"/>
        <v>7725</v>
      </c>
      <c r="H172" s="8"/>
    </row>
    <row r="173" spans="1:8" ht="16.5" x14ac:dyDescent="0.3">
      <c r="A173" s="9">
        <v>41675</v>
      </c>
      <c r="B173" s="2">
        <v>190</v>
      </c>
      <c r="C173" s="10" t="s">
        <v>252</v>
      </c>
      <c r="D173" s="11" t="s">
        <v>17</v>
      </c>
      <c r="E173" s="12">
        <v>4</v>
      </c>
      <c r="F173" s="13">
        <v>105</v>
      </c>
      <c r="G173" s="14">
        <f t="shared" si="2"/>
        <v>420</v>
      </c>
      <c r="H173" s="8"/>
    </row>
    <row r="174" spans="1:8" ht="16.5" x14ac:dyDescent="0.3">
      <c r="A174" s="9">
        <v>41675</v>
      </c>
      <c r="B174" s="2">
        <v>276</v>
      </c>
      <c r="C174" s="10" t="s">
        <v>121</v>
      </c>
      <c r="D174" s="11" t="s">
        <v>36</v>
      </c>
      <c r="E174" s="12">
        <v>27</v>
      </c>
      <c r="F174" s="13">
        <v>35.74</v>
      </c>
      <c r="G174" s="14">
        <f t="shared" si="2"/>
        <v>964.98</v>
      </c>
      <c r="H174" s="8"/>
    </row>
    <row r="175" spans="1:8" ht="16.5" x14ac:dyDescent="0.3">
      <c r="A175" s="9">
        <v>41675</v>
      </c>
      <c r="B175" s="2">
        <v>276</v>
      </c>
      <c r="C175" s="10" t="s">
        <v>121</v>
      </c>
      <c r="D175" s="11" t="s">
        <v>36</v>
      </c>
      <c r="E175" s="12">
        <v>33</v>
      </c>
      <c r="F175" s="13">
        <v>49.9</v>
      </c>
      <c r="G175" s="14">
        <f t="shared" si="2"/>
        <v>1646.7</v>
      </c>
      <c r="H175" s="8"/>
    </row>
    <row r="176" spans="1:8" ht="16.5" x14ac:dyDescent="0.3">
      <c r="A176" s="9">
        <v>41675</v>
      </c>
      <c r="B176" s="2">
        <v>379</v>
      </c>
      <c r="C176" s="10" t="s">
        <v>66</v>
      </c>
      <c r="D176" s="11" t="s">
        <v>23</v>
      </c>
      <c r="E176" s="12">
        <v>70</v>
      </c>
      <c r="F176" s="13">
        <v>183.34</v>
      </c>
      <c r="G176" s="14">
        <f t="shared" si="2"/>
        <v>12833.8</v>
      </c>
      <c r="H176" s="8"/>
    </row>
    <row r="177" spans="1:8" ht="16.5" x14ac:dyDescent="0.3">
      <c r="A177" s="9">
        <v>41675</v>
      </c>
      <c r="B177" s="2">
        <v>379</v>
      </c>
      <c r="C177" s="10" t="s">
        <v>66</v>
      </c>
      <c r="D177" s="11" t="s">
        <v>23</v>
      </c>
      <c r="E177" s="12">
        <v>30</v>
      </c>
      <c r="F177" s="13">
        <v>183.38</v>
      </c>
      <c r="G177" s="14">
        <f t="shared" si="2"/>
        <v>5501.4</v>
      </c>
      <c r="H177" s="8"/>
    </row>
    <row r="178" spans="1:8" ht="16.5" x14ac:dyDescent="0.3">
      <c r="A178" s="9">
        <v>41675</v>
      </c>
      <c r="B178" s="2">
        <v>380</v>
      </c>
      <c r="C178" s="10" t="s">
        <v>253</v>
      </c>
      <c r="D178" s="11" t="s">
        <v>13</v>
      </c>
      <c r="E178" s="12">
        <v>100</v>
      </c>
      <c r="F178" s="13">
        <v>200</v>
      </c>
      <c r="G178" s="14">
        <f t="shared" si="2"/>
        <v>20000</v>
      </c>
      <c r="H178" s="8"/>
    </row>
    <row r="179" spans="1:8" ht="16.5" x14ac:dyDescent="0.3">
      <c r="A179" s="9">
        <v>41675</v>
      </c>
      <c r="B179" s="2">
        <v>480</v>
      </c>
      <c r="C179" s="10" t="s">
        <v>254</v>
      </c>
      <c r="D179" s="11" t="s">
        <v>46</v>
      </c>
      <c r="E179" s="12">
        <v>20</v>
      </c>
      <c r="F179" s="13">
        <v>31.94</v>
      </c>
      <c r="G179" s="14">
        <f t="shared" si="2"/>
        <v>638.79999999999995</v>
      </c>
      <c r="H179" s="8"/>
    </row>
    <row r="180" spans="1:8" ht="16.5" x14ac:dyDescent="0.3">
      <c r="A180" s="9">
        <v>41675</v>
      </c>
      <c r="B180" s="2">
        <v>698</v>
      </c>
      <c r="C180" s="10" t="s">
        <v>255</v>
      </c>
      <c r="D180" s="11" t="s">
        <v>14</v>
      </c>
      <c r="E180" s="12">
        <v>1</v>
      </c>
      <c r="F180" s="13">
        <v>990</v>
      </c>
      <c r="G180" s="14">
        <f t="shared" si="2"/>
        <v>990</v>
      </c>
      <c r="H180" s="8"/>
    </row>
    <row r="181" spans="1:8" ht="16.5" x14ac:dyDescent="0.3">
      <c r="A181" s="9">
        <v>41683</v>
      </c>
      <c r="B181" s="2">
        <v>12</v>
      </c>
      <c r="C181" s="15" t="s">
        <v>0</v>
      </c>
      <c r="D181" s="11" t="s">
        <v>2</v>
      </c>
      <c r="E181" s="12">
        <v>3</v>
      </c>
      <c r="F181" s="13">
        <v>25269.200000000001</v>
      </c>
      <c r="G181" s="14">
        <f t="shared" si="2"/>
        <v>75807.600000000006</v>
      </c>
      <c r="H181" s="8"/>
    </row>
    <row r="182" spans="1:8" ht="16.5" x14ac:dyDescent="0.3">
      <c r="A182" s="9">
        <v>41689</v>
      </c>
      <c r="B182" s="2">
        <v>164</v>
      </c>
      <c r="C182" s="10" t="s">
        <v>246</v>
      </c>
      <c r="D182" s="11" t="s">
        <v>177</v>
      </c>
      <c r="E182" s="12">
        <v>10</v>
      </c>
      <c r="F182" s="13">
        <v>48.75</v>
      </c>
      <c r="G182" s="14">
        <f t="shared" si="2"/>
        <v>487.5</v>
      </c>
      <c r="H182" s="8"/>
    </row>
    <row r="183" spans="1:8" ht="16.5" x14ac:dyDescent="0.3">
      <c r="A183" s="9">
        <v>41689</v>
      </c>
      <c r="B183" s="2">
        <v>164</v>
      </c>
      <c r="C183" s="10" t="s">
        <v>246</v>
      </c>
      <c r="D183" s="11" t="s">
        <v>177</v>
      </c>
      <c r="E183" s="12">
        <v>5</v>
      </c>
      <c r="F183" s="13">
        <v>48.75</v>
      </c>
      <c r="G183" s="14">
        <f t="shared" si="2"/>
        <v>243.75</v>
      </c>
      <c r="H183" s="8"/>
    </row>
    <row r="184" spans="1:8" ht="16.5" x14ac:dyDescent="0.3">
      <c r="A184" s="9">
        <v>41689</v>
      </c>
      <c r="B184" s="2" t="e">
        <v>#N/A</v>
      </c>
      <c r="C184" s="10" t="s">
        <v>219</v>
      </c>
      <c r="D184" s="11" t="s">
        <v>4</v>
      </c>
      <c r="E184" s="12">
        <v>10</v>
      </c>
      <c r="F184" s="13">
        <v>784</v>
      </c>
      <c r="G184" s="14">
        <f t="shared" si="2"/>
        <v>7840</v>
      </c>
      <c r="H184" s="8"/>
    </row>
    <row r="185" spans="1:8" ht="16.5" x14ac:dyDescent="0.3">
      <c r="A185" s="9">
        <v>41690</v>
      </c>
      <c r="B185" s="2">
        <v>340</v>
      </c>
      <c r="C185" s="10" t="s">
        <v>250</v>
      </c>
      <c r="D185" s="11" t="s">
        <v>36</v>
      </c>
      <c r="E185" s="12">
        <v>6</v>
      </c>
      <c r="F185" s="13">
        <v>232.32</v>
      </c>
      <c r="G185" s="14">
        <f t="shared" si="2"/>
        <v>1393.92</v>
      </c>
      <c r="H185" s="8"/>
    </row>
    <row r="186" spans="1:8" ht="16.5" x14ac:dyDescent="0.3">
      <c r="A186" s="9">
        <v>41690</v>
      </c>
      <c r="B186" s="2" t="e">
        <v>#N/A</v>
      </c>
      <c r="C186" s="10" t="s">
        <v>251</v>
      </c>
      <c r="D186" s="11" t="s">
        <v>177</v>
      </c>
      <c r="E186" s="12">
        <v>10</v>
      </c>
      <c r="F186" s="13">
        <v>229.57</v>
      </c>
      <c r="G186" s="14">
        <f t="shared" si="2"/>
        <v>2295.6999999999998</v>
      </c>
      <c r="H186" s="8"/>
    </row>
    <row r="187" spans="1:8" ht="16.5" x14ac:dyDescent="0.3">
      <c r="A187" s="9">
        <v>41697</v>
      </c>
      <c r="B187" s="2">
        <v>121</v>
      </c>
      <c r="C187" s="30" t="s">
        <v>204</v>
      </c>
      <c r="D187" s="29" t="s">
        <v>43</v>
      </c>
      <c r="E187" s="39">
        <v>10</v>
      </c>
      <c r="F187" s="37">
        <v>29.04</v>
      </c>
      <c r="G187" s="14">
        <f t="shared" si="2"/>
        <v>290.39999999999998</v>
      </c>
      <c r="H187" s="8"/>
    </row>
    <row r="188" spans="1:8" ht="16.5" x14ac:dyDescent="0.3">
      <c r="A188" s="9">
        <v>41697</v>
      </c>
      <c r="B188" s="2">
        <v>128</v>
      </c>
      <c r="C188" s="30" t="s">
        <v>247</v>
      </c>
      <c r="D188" s="29" t="s">
        <v>95</v>
      </c>
      <c r="E188" s="39">
        <v>35</v>
      </c>
      <c r="F188" s="37">
        <v>63.03</v>
      </c>
      <c r="G188" s="14">
        <f t="shared" si="2"/>
        <v>2206.0500000000002</v>
      </c>
      <c r="H188" s="8"/>
    </row>
    <row r="189" spans="1:8" ht="16.5" x14ac:dyDescent="0.3">
      <c r="A189" s="9">
        <v>41697</v>
      </c>
      <c r="B189" s="2">
        <v>304</v>
      </c>
      <c r="C189" s="30" t="s">
        <v>190</v>
      </c>
      <c r="D189" s="29" t="s">
        <v>24</v>
      </c>
      <c r="E189" s="39">
        <v>30</v>
      </c>
      <c r="F189" s="37">
        <v>137.61000000000001</v>
      </c>
      <c r="G189" s="14">
        <f t="shared" si="2"/>
        <v>4128.3</v>
      </c>
      <c r="H189" s="8"/>
    </row>
    <row r="190" spans="1:8" ht="16.5" x14ac:dyDescent="0.3">
      <c r="A190" s="9">
        <v>41697</v>
      </c>
      <c r="B190" s="2">
        <v>660</v>
      </c>
      <c r="C190" s="30" t="s">
        <v>248</v>
      </c>
      <c r="D190" s="29" t="s">
        <v>46</v>
      </c>
      <c r="E190" s="39">
        <v>50</v>
      </c>
      <c r="F190" s="37">
        <v>113.41</v>
      </c>
      <c r="G190" s="14">
        <f t="shared" si="2"/>
        <v>5670.5</v>
      </c>
      <c r="H190" s="8"/>
    </row>
    <row r="191" spans="1:8" ht="16.5" x14ac:dyDescent="0.3">
      <c r="A191" s="9">
        <v>41697</v>
      </c>
      <c r="B191" s="2">
        <v>666</v>
      </c>
      <c r="C191" s="40" t="s">
        <v>61</v>
      </c>
      <c r="D191" s="29" t="s">
        <v>7</v>
      </c>
      <c r="E191" s="47">
        <v>50</v>
      </c>
      <c r="F191" s="52">
        <v>39.270000000000003</v>
      </c>
      <c r="G191" s="14">
        <f t="shared" si="2"/>
        <v>1963.5</v>
      </c>
      <c r="H191" s="8"/>
    </row>
    <row r="192" spans="1:8" ht="16.5" x14ac:dyDescent="0.3">
      <c r="A192" s="9">
        <v>41697</v>
      </c>
      <c r="B192" s="2">
        <v>803</v>
      </c>
      <c r="C192" s="10" t="s">
        <v>249</v>
      </c>
      <c r="D192" s="29" t="s">
        <v>34</v>
      </c>
      <c r="E192" s="39">
        <v>50</v>
      </c>
      <c r="F192" s="37">
        <v>19.579999999999998</v>
      </c>
      <c r="G192" s="14">
        <f t="shared" si="2"/>
        <v>979</v>
      </c>
      <c r="H192" s="8"/>
    </row>
    <row r="193" spans="1:8" ht="16.5" x14ac:dyDescent="0.3">
      <c r="A193" s="9">
        <v>41697</v>
      </c>
      <c r="B193" s="2">
        <v>997</v>
      </c>
      <c r="C193" s="16" t="s">
        <v>124</v>
      </c>
      <c r="D193" s="29" t="s">
        <v>13</v>
      </c>
      <c r="E193" s="45">
        <v>10</v>
      </c>
      <c r="F193" s="52">
        <v>65.78</v>
      </c>
      <c r="G193" s="14">
        <f t="shared" si="2"/>
        <v>657.8</v>
      </c>
      <c r="H193" s="8"/>
    </row>
    <row r="194" spans="1:8" ht="16.5" x14ac:dyDescent="0.3">
      <c r="A194" s="9">
        <v>41703</v>
      </c>
      <c r="B194" s="2">
        <v>164</v>
      </c>
      <c r="C194" s="10" t="s">
        <v>246</v>
      </c>
      <c r="D194" s="11" t="s">
        <v>177</v>
      </c>
      <c r="E194" s="12">
        <v>10</v>
      </c>
      <c r="F194" s="13">
        <v>48.75</v>
      </c>
      <c r="G194" s="14">
        <f t="shared" ref="G194:G257" si="3">ROUND(E194*F194,2)</f>
        <v>487.5</v>
      </c>
      <c r="H194" s="8"/>
    </row>
    <row r="195" spans="1:8" ht="16.5" x14ac:dyDescent="0.3">
      <c r="A195" s="9">
        <v>41703</v>
      </c>
      <c r="B195" s="2">
        <v>812</v>
      </c>
      <c r="C195" s="10" t="s">
        <v>76</v>
      </c>
      <c r="D195" s="11" t="s">
        <v>94</v>
      </c>
      <c r="E195" s="12">
        <v>3</v>
      </c>
      <c r="F195" s="13">
        <v>961</v>
      </c>
      <c r="G195" s="14">
        <f t="shared" si="3"/>
        <v>2883</v>
      </c>
      <c r="H195" s="8"/>
    </row>
    <row r="196" spans="1:8" ht="16.5" x14ac:dyDescent="0.3">
      <c r="A196" s="9">
        <v>41703</v>
      </c>
      <c r="B196" s="2">
        <v>812</v>
      </c>
      <c r="C196" s="10" t="s">
        <v>76</v>
      </c>
      <c r="D196" s="11" t="s">
        <v>95</v>
      </c>
      <c r="E196" s="12">
        <v>2</v>
      </c>
      <c r="F196" s="13">
        <v>961</v>
      </c>
      <c r="G196" s="14">
        <f t="shared" si="3"/>
        <v>1922</v>
      </c>
      <c r="H196" s="8"/>
    </row>
    <row r="197" spans="1:8" ht="16.5" x14ac:dyDescent="0.3">
      <c r="A197" s="9">
        <v>41703</v>
      </c>
      <c r="B197" s="2" t="e">
        <v>#N/A</v>
      </c>
      <c r="C197" s="10" t="s">
        <v>105</v>
      </c>
      <c r="D197" s="11" t="s">
        <v>4</v>
      </c>
      <c r="E197" s="12">
        <v>5</v>
      </c>
      <c r="F197" s="13">
        <v>14.09</v>
      </c>
      <c r="G197" s="14">
        <f t="shared" si="3"/>
        <v>70.45</v>
      </c>
      <c r="H197" s="8"/>
    </row>
    <row r="198" spans="1:8" ht="16.5" x14ac:dyDescent="0.3">
      <c r="A198" s="9">
        <v>41703</v>
      </c>
      <c r="B198" s="2" t="e">
        <v>#N/A</v>
      </c>
      <c r="C198" s="10" t="s">
        <v>105</v>
      </c>
      <c r="D198" s="11" t="s">
        <v>34</v>
      </c>
      <c r="E198" s="12">
        <v>14</v>
      </c>
      <c r="F198" s="13">
        <v>14.09</v>
      </c>
      <c r="G198" s="14">
        <f t="shared" si="3"/>
        <v>197.26</v>
      </c>
      <c r="H198" s="8"/>
    </row>
    <row r="199" spans="1:8" ht="16.5" x14ac:dyDescent="0.3">
      <c r="A199" s="9">
        <v>41703</v>
      </c>
      <c r="B199" s="2" t="e">
        <v>#N/A</v>
      </c>
      <c r="C199" s="10" t="s">
        <v>105</v>
      </c>
      <c r="D199" s="11" t="s">
        <v>4</v>
      </c>
      <c r="E199" s="12">
        <v>480</v>
      </c>
      <c r="F199" s="13">
        <v>14.09</v>
      </c>
      <c r="G199" s="14">
        <f t="shared" si="3"/>
        <v>6763.2</v>
      </c>
      <c r="H199" s="8"/>
    </row>
    <row r="200" spans="1:8" ht="16.5" x14ac:dyDescent="0.3">
      <c r="A200" s="9">
        <v>41703</v>
      </c>
      <c r="B200" s="2" t="e">
        <v>#N/A</v>
      </c>
      <c r="C200" s="10" t="s">
        <v>105</v>
      </c>
      <c r="D200" s="11" t="s">
        <v>51</v>
      </c>
      <c r="E200" s="12">
        <v>1</v>
      </c>
      <c r="F200" s="13">
        <v>14.09</v>
      </c>
      <c r="G200" s="14">
        <f t="shared" si="3"/>
        <v>14.09</v>
      </c>
      <c r="H200" s="8"/>
    </row>
    <row r="201" spans="1:8" ht="16.5" x14ac:dyDescent="0.3">
      <c r="A201" s="9">
        <v>41703</v>
      </c>
      <c r="B201" s="2" t="e">
        <v>#N/A</v>
      </c>
      <c r="C201" s="10" t="s">
        <v>219</v>
      </c>
      <c r="D201" s="11" t="s">
        <v>4</v>
      </c>
      <c r="E201" s="12">
        <v>2</v>
      </c>
      <c r="F201" s="13">
        <v>784</v>
      </c>
      <c r="G201" s="14">
        <f t="shared" si="3"/>
        <v>1568</v>
      </c>
      <c r="H201" s="8"/>
    </row>
    <row r="202" spans="1:8" ht="16.5" x14ac:dyDescent="0.3">
      <c r="A202" s="9">
        <v>41703</v>
      </c>
      <c r="B202" s="2" t="e">
        <v>#N/A</v>
      </c>
      <c r="C202" s="10" t="s">
        <v>219</v>
      </c>
      <c r="D202" s="11" t="s">
        <v>4</v>
      </c>
      <c r="E202" s="12">
        <v>8</v>
      </c>
      <c r="F202" s="13">
        <v>784</v>
      </c>
      <c r="G202" s="14">
        <f t="shared" si="3"/>
        <v>6272</v>
      </c>
      <c r="H202" s="8"/>
    </row>
    <row r="203" spans="1:8" ht="16.5" x14ac:dyDescent="0.3">
      <c r="A203" s="9">
        <v>41704</v>
      </c>
      <c r="B203" s="2">
        <v>87</v>
      </c>
      <c r="C203" s="10" t="s">
        <v>31</v>
      </c>
      <c r="D203" s="32" t="s">
        <v>135</v>
      </c>
      <c r="E203" s="38">
        <v>20</v>
      </c>
      <c r="F203" s="34">
        <v>416.24</v>
      </c>
      <c r="G203" s="14">
        <f t="shared" si="3"/>
        <v>8324.7999999999993</v>
      </c>
      <c r="H203" s="8"/>
    </row>
    <row r="204" spans="1:8" ht="16.5" x14ac:dyDescent="0.3">
      <c r="A204" s="9">
        <v>41704</v>
      </c>
      <c r="B204" s="2">
        <v>256</v>
      </c>
      <c r="C204" s="30" t="s">
        <v>243</v>
      </c>
      <c r="D204" s="32" t="s">
        <v>56</v>
      </c>
      <c r="E204" s="36">
        <v>2</v>
      </c>
      <c r="F204" s="34">
        <v>4521.88</v>
      </c>
      <c r="G204" s="14">
        <f t="shared" si="3"/>
        <v>9043.76</v>
      </c>
      <c r="H204" s="8"/>
    </row>
    <row r="205" spans="1:8" ht="16.5" x14ac:dyDescent="0.3">
      <c r="A205" s="9">
        <v>41704</v>
      </c>
      <c r="B205" s="2">
        <v>747</v>
      </c>
      <c r="C205" s="10" t="s">
        <v>244</v>
      </c>
      <c r="D205" s="32" t="s">
        <v>25</v>
      </c>
      <c r="E205" s="38">
        <v>10</v>
      </c>
      <c r="F205" s="34">
        <v>173.03</v>
      </c>
      <c r="G205" s="14">
        <f t="shared" si="3"/>
        <v>1730.3</v>
      </c>
      <c r="H205" s="8"/>
    </row>
    <row r="206" spans="1:8" ht="16.5" x14ac:dyDescent="0.3">
      <c r="A206" s="9">
        <v>41704</v>
      </c>
      <c r="B206" s="2">
        <v>1076</v>
      </c>
      <c r="C206" s="30" t="s">
        <v>245</v>
      </c>
      <c r="D206" s="32" t="s">
        <v>7</v>
      </c>
      <c r="E206" s="38">
        <v>10</v>
      </c>
      <c r="F206" s="34">
        <v>511.28</v>
      </c>
      <c r="G206" s="14">
        <f t="shared" si="3"/>
        <v>5112.8</v>
      </c>
      <c r="H206" s="8"/>
    </row>
    <row r="207" spans="1:8" ht="16.5" x14ac:dyDescent="0.3">
      <c r="A207" s="9">
        <v>41709</v>
      </c>
      <c r="B207" s="2">
        <v>371</v>
      </c>
      <c r="C207" s="10" t="s">
        <v>141</v>
      </c>
      <c r="D207" s="11" t="s">
        <v>21</v>
      </c>
      <c r="E207" s="12">
        <v>168</v>
      </c>
      <c r="F207" s="13">
        <v>106</v>
      </c>
      <c r="G207" s="14">
        <f t="shared" si="3"/>
        <v>17808</v>
      </c>
      <c r="H207" s="8"/>
    </row>
    <row r="208" spans="1:8" ht="16.5" x14ac:dyDescent="0.3">
      <c r="A208" s="9">
        <v>41709</v>
      </c>
      <c r="B208" s="2">
        <v>679</v>
      </c>
      <c r="C208" s="10" t="s">
        <v>58</v>
      </c>
      <c r="D208" s="11" t="s">
        <v>7</v>
      </c>
      <c r="E208" s="12">
        <v>100</v>
      </c>
      <c r="F208" s="13">
        <v>78.84</v>
      </c>
      <c r="G208" s="14">
        <f t="shared" si="3"/>
        <v>7884</v>
      </c>
      <c r="H208" s="8"/>
    </row>
    <row r="209" spans="1:8" ht="16.5" x14ac:dyDescent="0.3">
      <c r="A209" s="9">
        <v>41709</v>
      </c>
      <c r="B209" s="2" t="e">
        <v>#N/A</v>
      </c>
      <c r="C209" s="10" t="s">
        <v>105</v>
      </c>
      <c r="D209" s="11" t="s">
        <v>4</v>
      </c>
      <c r="E209" s="12">
        <v>20</v>
      </c>
      <c r="F209" s="13">
        <v>14.09</v>
      </c>
      <c r="G209" s="14">
        <f t="shared" si="3"/>
        <v>281.8</v>
      </c>
      <c r="H209" s="8"/>
    </row>
    <row r="210" spans="1:8" ht="16.5" x14ac:dyDescent="0.3">
      <c r="A210" s="9">
        <v>41710</v>
      </c>
      <c r="B210" s="2">
        <v>289</v>
      </c>
      <c r="C210" s="10" t="s">
        <v>137</v>
      </c>
      <c r="D210" s="11" t="s">
        <v>81</v>
      </c>
      <c r="E210" s="12">
        <v>20</v>
      </c>
      <c r="F210" s="13">
        <v>137.36000000000001</v>
      </c>
      <c r="G210" s="14">
        <f t="shared" si="3"/>
        <v>2747.2</v>
      </c>
      <c r="H210" s="8"/>
    </row>
    <row r="211" spans="1:8" ht="16.5" x14ac:dyDescent="0.3">
      <c r="A211" s="9">
        <v>41715</v>
      </c>
      <c r="B211" s="2">
        <v>51</v>
      </c>
      <c r="C211" s="10" t="s">
        <v>28</v>
      </c>
      <c r="D211" s="11" t="s">
        <v>4</v>
      </c>
      <c r="E211" s="12">
        <v>55</v>
      </c>
      <c r="F211" s="13">
        <v>84.59</v>
      </c>
      <c r="G211" s="14">
        <f t="shared" si="3"/>
        <v>4652.45</v>
      </c>
      <c r="H211" s="8"/>
    </row>
    <row r="212" spans="1:8" ht="16.5" x14ac:dyDescent="0.3">
      <c r="A212" s="9">
        <v>41715</v>
      </c>
      <c r="B212" s="2">
        <v>51</v>
      </c>
      <c r="C212" s="10" t="s">
        <v>28</v>
      </c>
      <c r="D212" s="11" t="s">
        <v>4</v>
      </c>
      <c r="E212" s="12">
        <v>45</v>
      </c>
      <c r="F212" s="13">
        <v>84.59</v>
      </c>
      <c r="G212" s="14">
        <f t="shared" si="3"/>
        <v>3806.55</v>
      </c>
      <c r="H212" s="8"/>
    </row>
    <row r="213" spans="1:8" ht="16.5" x14ac:dyDescent="0.3">
      <c r="A213" s="9">
        <v>41715</v>
      </c>
      <c r="B213" s="2">
        <v>87</v>
      </c>
      <c r="C213" s="10" t="s">
        <v>31</v>
      </c>
      <c r="D213" s="11" t="s">
        <v>25</v>
      </c>
      <c r="E213" s="12">
        <v>16</v>
      </c>
      <c r="F213" s="13">
        <v>420.75</v>
      </c>
      <c r="G213" s="14">
        <f t="shared" si="3"/>
        <v>6732</v>
      </c>
      <c r="H213" s="8"/>
    </row>
    <row r="214" spans="1:8" ht="16.5" x14ac:dyDescent="0.3">
      <c r="A214" s="9">
        <v>41715</v>
      </c>
      <c r="B214" s="2">
        <v>233</v>
      </c>
      <c r="C214" s="10" t="s">
        <v>197</v>
      </c>
      <c r="D214" s="11" t="s">
        <v>24</v>
      </c>
      <c r="E214" s="12">
        <v>4</v>
      </c>
      <c r="F214" s="13">
        <v>448.8</v>
      </c>
      <c r="G214" s="14">
        <f t="shared" si="3"/>
        <v>1795.2</v>
      </c>
      <c r="H214" s="8"/>
    </row>
    <row r="215" spans="1:8" ht="16.5" x14ac:dyDescent="0.3">
      <c r="A215" s="9">
        <v>41715</v>
      </c>
      <c r="B215" s="2">
        <v>322</v>
      </c>
      <c r="C215" s="10" t="s">
        <v>152</v>
      </c>
      <c r="D215" s="11" t="s">
        <v>56</v>
      </c>
      <c r="E215" s="12">
        <v>30</v>
      </c>
      <c r="F215" s="13">
        <v>75.569999999999993</v>
      </c>
      <c r="G215" s="14">
        <f t="shared" si="3"/>
        <v>2267.1</v>
      </c>
      <c r="H215" s="8"/>
    </row>
    <row r="216" spans="1:8" ht="16.5" x14ac:dyDescent="0.3">
      <c r="A216" s="9">
        <v>41715</v>
      </c>
      <c r="B216" s="2">
        <v>368</v>
      </c>
      <c r="C216" s="10" t="s">
        <v>65</v>
      </c>
      <c r="D216" s="11" t="s">
        <v>104</v>
      </c>
      <c r="E216" s="12">
        <v>4</v>
      </c>
      <c r="F216" s="13">
        <v>85.91</v>
      </c>
      <c r="G216" s="14">
        <f t="shared" si="3"/>
        <v>343.64</v>
      </c>
      <c r="H216" s="8"/>
    </row>
    <row r="217" spans="1:8" ht="16.5" x14ac:dyDescent="0.3">
      <c r="A217" s="9">
        <v>41715</v>
      </c>
      <c r="B217" s="2">
        <v>368</v>
      </c>
      <c r="C217" s="10" t="s">
        <v>65</v>
      </c>
      <c r="D217" s="11" t="s">
        <v>53</v>
      </c>
      <c r="E217" s="12">
        <v>24</v>
      </c>
      <c r="F217" s="13">
        <v>85.91</v>
      </c>
      <c r="G217" s="14">
        <f t="shared" si="3"/>
        <v>2061.84</v>
      </c>
      <c r="H217" s="8"/>
    </row>
    <row r="218" spans="1:8" ht="16.5" x14ac:dyDescent="0.3">
      <c r="A218" s="9">
        <v>41715</v>
      </c>
      <c r="B218" s="2">
        <v>386</v>
      </c>
      <c r="C218" s="10" t="s">
        <v>238</v>
      </c>
      <c r="D218" s="11" t="s">
        <v>129</v>
      </c>
      <c r="E218" s="12">
        <v>2</v>
      </c>
      <c r="F218" s="13">
        <v>932.91</v>
      </c>
      <c r="G218" s="14">
        <f t="shared" si="3"/>
        <v>1865.82</v>
      </c>
      <c r="H218" s="8"/>
    </row>
    <row r="219" spans="1:8" ht="16.5" x14ac:dyDescent="0.3">
      <c r="A219" s="9">
        <v>41715</v>
      </c>
      <c r="B219" s="2">
        <v>662</v>
      </c>
      <c r="C219" s="10" t="s">
        <v>239</v>
      </c>
      <c r="D219" s="26">
        <v>41974</v>
      </c>
      <c r="E219" s="12">
        <v>2</v>
      </c>
      <c r="F219" s="13">
        <v>743.27</v>
      </c>
      <c r="G219" s="14">
        <f t="shared" si="3"/>
        <v>1486.54</v>
      </c>
      <c r="H219" s="8"/>
    </row>
    <row r="220" spans="1:8" ht="16.5" x14ac:dyDescent="0.3">
      <c r="A220" s="9">
        <v>41715</v>
      </c>
      <c r="B220" s="2">
        <v>665</v>
      </c>
      <c r="C220" s="10" t="s">
        <v>240</v>
      </c>
      <c r="D220" s="11" t="s">
        <v>95</v>
      </c>
      <c r="E220" s="12">
        <v>20</v>
      </c>
      <c r="F220" s="13">
        <v>117.7</v>
      </c>
      <c r="G220" s="14">
        <f t="shared" si="3"/>
        <v>2354</v>
      </c>
      <c r="H220" s="8"/>
    </row>
    <row r="221" spans="1:8" ht="16.5" x14ac:dyDescent="0.3">
      <c r="A221" s="9">
        <v>41715</v>
      </c>
      <c r="B221" s="2">
        <v>683</v>
      </c>
      <c r="C221" s="10" t="s">
        <v>241</v>
      </c>
      <c r="D221" s="11" t="s">
        <v>46</v>
      </c>
      <c r="E221" s="12">
        <v>4</v>
      </c>
      <c r="F221" s="13">
        <v>110.22</v>
      </c>
      <c r="G221" s="14">
        <f t="shared" si="3"/>
        <v>440.88</v>
      </c>
      <c r="H221" s="8"/>
    </row>
    <row r="222" spans="1:8" ht="16.5" x14ac:dyDescent="0.3">
      <c r="A222" s="9">
        <v>41715</v>
      </c>
      <c r="B222" s="2">
        <v>786</v>
      </c>
      <c r="C222" s="10" t="s">
        <v>242</v>
      </c>
      <c r="D222" s="11" t="s">
        <v>136</v>
      </c>
      <c r="E222" s="12">
        <v>120</v>
      </c>
      <c r="F222" s="13">
        <v>12.65</v>
      </c>
      <c r="G222" s="14">
        <f t="shared" si="3"/>
        <v>1518</v>
      </c>
      <c r="H222" s="8"/>
    </row>
    <row r="223" spans="1:8" ht="16.5" x14ac:dyDescent="0.3">
      <c r="A223" s="9">
        <v>41715</v>
      </c>
      <c r="B223" s="2">
        <v>1018</v>
      </c>
      <c r="C223" s="10" t="s">
        <v>54</v>
      </c>
      <c r="D223" s="11" t="s">
        <v>129</v>
      </c>
      <c r="E223" s="12">
        <v>50</v>
      </c>
      <c r="F223" s="13">
        <v>465.08</v>
      </c>
      <c r="G223" s="14">
        <f t="shared" si="3"/>
        <v>23254</v>
      </c>
      <c r="H223" s="8"/>
    </row>
    <row r="224" spans="1:8" ht="16.5" x14ac:dyDescent="0.3">
      <c r="A224" s="9">
        <v>41717</v>
      </c>
      <c r="B224" s="2">
        <v>312</v>
      </c>
      <c r="C224" s="10" t="s">
        <v>166</v>
      </c>
      <c r="D224" s="11" t="s">
        <v>177</v>
      </c>
      <c r="E224" s="12">
        <v>50</v>
      </c>
      <c r="F224" s="13">
        <v>326.07</v>
      </c>
      <c r="G224" s="14">
        <f t="shared" si="3"/>
        <v>16303.5</v>
      </c>
      <c r="H224" s="8"/>
    </row>
    <row r="225" spans="1:8" ht="16.5" x14ac:dyDescent="0.3">
      <c r="A225" s="9">
        <v>41722</v>
      </c>
      <c r="B225" s="2">
        <v>246</v>
      </c>
      <c r="C225" s="30" t="s">
        <v>83</v>
      </c>
      <c r="D225" s="11" t="s">
        <v>129</v>
      </c>
      <c r="E225" s="35">
        <v>20</v>
      </c>
      <c r="F225" s="54">
        <v>435.27</v>
      </c>
      <c r="G225" s="14">
        <f t="shared" si="3"/>
        <v>8705.4</v>
      </c>
      <c r="H225" s="8"/>
    </row>
    <row r="226" spans="1:8" ht="16.5" x14ac:dyDescent="0.3">
      <c r="A226" s="9">
        <v>41722</v>
      </c>
      <c r="B226" s="2">
        <v>269</v>
      </c>
      <c r="C226" s="30" t="s">
        <v>84</v>
      </c>
      <c r="D226" s="11" t="s">
        <v>129</v>
      </c>
      <c r="E226" s="35">
        <v>88</v>
      </c>
      <c r="F226" s="54">
        <v>87.23</v>
      </c>
      <c r="G226" s="14">
        <f t="shared" si="3"/>
        <v>7676.24</v>
      </c>
      <c r="H226" s="8"/>
    </row>
    <row r="227" spans="1:8" ht="16.5" x14ac:dyDescent="0.3">
      <c r="A227" s="9">
        <v>41722</v>
      </c>
      <c r="B227" s="2">
        <v>460</v>
      </c>
      <c r="C227" s="30" t="s">
        <v>73</v>
      </c>
      <c r="D227" s="11" t="s">
        <v>154</v>
      </c>
      <c r="E227" s="35">
        <v>10</v>
      </c>
      <c r="F227" s="54">
        <v>508.09</v>
      </c>
      <c r="G227" s="14">
        <f t="shared" si="3"/>
        <v>5080.8999999999996</v>
      </c>
      <c r="H227" s="8"/>
    </row>
    <row r="228" spans="1:8" ht="16.5" x14ac:dyDescent="0.3">
      <c r="A228" s="9">
        <v>41722</v>
      </c>
      <c r="B228" s="2">
        <v>627</v>
      </c>
      <c r="C228" s="30" t="s">
        <v>236</v>
      </c>
      <c r="D228" s="11" t="s">
        <v>26</v>
      </c>
      <c r="E228" s="35">
        <v>60</v>
      </c>
      <c r="F228" s="54">
        <v>255.75</v>
      </c>
      <c r="G228" s="14">
        <f t="shared" si="3"/>
        <v>15345</v>
      </c>
      <c r="H228" s="8"/>
    </row>
    <row r="229" spans="1:8" ht="16.5" x14ac:dyDescent="0.3">
      <c r="A229" s="9">
        <v>41722</v>
      </c>
      <c r="B229" s="2">
        <v>721</v>
      </c>
      <c r="C229" s="40" t="s">
        <v>164</v>
      </c>
      <c r="D229" s="11" t="s">
        <v>34</v>
      </c>
      <c r="E229" s="46">
        <v>400</v>
      </c>
      <c r="F229" s="53">
        <v>25.96</v>
      </c>
      <c r="G229" s="14">
        <f t="shared" si="3"/>
        <v>10384</v>
      </c>
      <c r="H229" s="8"/>
    </row>
    <row r="230" spans="1:8" ht="16.5" x14ac:dyDescent="0.3">
      <c r="A230" s="9">
        <v>41722</v>
      </c>
      <c r="B230" s="2" t="e">
        <v>#N/A</v>
      </c>
      <c r="C230" s="30" t="s">
        <v>237</v>
      </c>
      <c r="D230" s="11" t="s">
        <v>53</v>
      </c>
      <c r="E230" s="35">
        <v>50</v>
      </c>
      <c r="F230" s="54">
        <v>112.53</v>
      </c>
      <c r="G230" s="14">
        <f t="shared" si="3"/>
        <v>5626.5</v>
      </c>
      <c r="H230" s="8"/>
    </row>
    <row r="231" spans="1:8" ht="16.5" x14ac:dyDescent="0.3">
      <c r="A231" s="9">
        <v>41724</v>
      </c>
      <c r="B231" s="2">
        <v>62</v>
      </c>
      <c r="C231" s="10" t="s">
        <v>90</v>
      </c>
      <c r="D231" s="11" t="s">
        <v>81</v>
      </c>
      <c r="E231" s="12">
        <v>10</v>
      </c>
      <c r="F231" s="13">
        <v>320</v>
      </c>
      <c r="G231" s="14">
        <f t="shared" si="3"/>
        <v>3200</v>
      </c>
      <c r="H231" s="8"/>
    </row>
    <row r="232" spans="1:8" ht="16.5" x14ac:dyDescent="0.3">
      <c r="A232" s="9">
        <v>41724</v>
      </c>
      <c r="B232" s="2">
        <v>62</v>
      </c>
      <c r="C232" s="10" t="s">
        <v>90</v>
      </c>
      <c r="D232" s="11" t="s">
        <v>104</v>
      </c>
      <c r="E232" s="12">
        <v>40</v>
      </c>
      <c r="F232" s="13">
        <v>320</v>
      </c>
      <c r="G232" s="14">
        <f t="shared" si="3"/>
        <v>12800</v>
      </c>
      <c r="H232" s="8"/>
    </row>
    <row r="233" spans="1:8" ht="30" x14ac:dyDescent="0.3">
      <c r="A233" s="9">
        <v>41724</v>
      </c>
      <c r="B233" s="2">
        <v>120</v>
      </c>
      <c r="C233" s="28" t="s">
        <v>32</v>
      </c>
      <c r="D233" s="11" t="s">
        <v>81</v>
      </c>
      <c r="E233" s="12">
        <v>200</v>
      </c>
      <c r="F233" s="13">
        <v>12</v>
      </c>
      <c r="G233" s="14">
        <f t="shared" si="3"/>
        <v>2400</v>
      </c>
      <c r="H233" s="8"/>
    </row>
    <row r="234" spans="1:8" ht="16.5" x14ac:dyDescent="0.3">
      <c r="A234" s="9">
        <v>41724</v>
      </c>
      <c r="B234" s="2">
        <v>268</v>
      </c>
      <c r="C234" s="10" t="s">
        <v>231</v>
      </c>
      <c r="D234" s="11" t="s">
        <v>37</v>
      </c>
      <c r="E234" s="12">
        <v>60</v>
      </c>
      <c r="F234" s="13">
        <v>12</v>
      </c>
      <c r="G234" s="14">
        <f t="shared" si="3"/>
        <v>720</v>
      </c>
      <c r="H234" s="8"/>
    </row>
    <row r="235" spans="1:8" ht="16.5" x14ac:dyDescent="0.3">
      <c r="A235" s="9">
        <v>41724</v>
      </c>
      <c r="B235" s="2">
        <v>268</v>
      </c>
      <c r="C235" s="10" t="s">
        <v>231</v>
      </c>
      <c r="D235" s="11" t="s">
        <v>37</v>
      </c>
      <c r="E235" s="12">
        <v>40</v>
      </c>
      <c r="F235" s="13">
        <v>12</v>
      </c>
      <c r="G235" s="14">
        <f t="shared" si="3"/>
        <v>480</v>
      </c>
      <c r="H235" s="8"/>
    </row>
    <row r="236" spans="1:8" ht="16.5" x14ac:dyDescent="0.3">
      <c r="A236" s="9">
        <v>41724</v>
      </c>
      <c r="B236" s="2">
        <v>277</v>
      </c>
      <c r="C236" s="10" t="s">
        <v>92</v>
      </c>
      <c r="D236" s="11" t="s">
        <v>51</v>
      </c>
      <c r="E236" s="12">
        <v>100</v>
      </c>
      <c r="F236" s="13">
        <v>14</v>
      </c>
      <c r="G236" s="14">
        <f t="shared" si="3"/>
        <v>1400</v>
      </c>
      <c r="H236" s="8"/>
    </row>
    <row r="237" spans="1:8" ht="16.5" x14ac:dyDescent="0.3">
      <c r="A237" s="9">
        <v>41724</v>
      </c>
      <c r="B237" s="2">
        <v>277</v>
      </c>
      <c r="C237" s="10" t="s">
        <v>92</v>
      </c>
      <c r="D237" s="11" t="s">
        <v>51</v>
      </c>
      <c r="E237" s="12">
        <v>100</v>
      </c>
      <c r="F237" s="13">
        <v>14</v>
      </c>
      <c r="G237" s="14">
        <f t="shared" si="3"/>
        <v>1400</v>
      </c>
      <c r="H237" s="8"/>
    </row>
    <row r="238" spans="1:8" ht="16.5" x14ac:dyDescent="0.3">
      <c r="A238" s="9">
        <v>41724</v>
      </c>
      <c r="B238" s="2">
        <v>371</v>
      </c>
      <c r="C238" s="10" t="s">
        <v>141</v>
      </c>
      <c r="D238" s="11" t="s">
        <v>21</v>
      </c>
      <c r="E238" s="12">
        <v>200</v>
      </c>
      <c r="F238" s="13">
        <v>106</v>
      </c>
      <c r="G238" s="14">
        <f t="shared" si="3"/>
        <v>21200</v>
      </c>
      <c r="H238" s="8"/>
    </row>
    <row r="239" spans="1:8" ht="16.5" x14ac:dyDescent="0.3">
      <c r="A239" s="9">
        <v>41724</v>
      </c>
      <c r="B239" s="2">
        <v>540</v>
      </c>
      <c r="C239" s="10" t="s">
        <v>114</v>
      </c>
      <c r="D239" s="11" t="s">
        <v>46</v>
      </c>
      <c r="E239" s="12">
        <v>202</v>
      </c>
      <c r="F239" s="13">
        <v>7.65</v>
      </c>
      <c r="G239" s="14">
        <f t="shared" si="3"/>
        <v>1545.3</v>
      </c>
      <c r="H239" s="8"/>
    </row>
    <row r="240" spans="1:8" ht="16.5" x14ac:dyDescent="0.3">
      <c r="A240" s="9">
        <v>41724</v>
      </c>
      <c r="B240" s="2">
        <v>540</v>
      </c>
      <c r="C240" s="10" t="s">
        <v>114</v>
      </c>
      <c r="D240" s="11" t="s">
        <v>56</v>
      </c>
      <c r="E240" s="12">
        <v>200</v>
      </c>
      <c r="F240" s="13">
        <v>6.71</v>
      </c>
      <c r="G240" s="14">
        <f t="shared" si="3"/>
        <v>1342</v>
      </c>
      <c r="H240" s="8"/>
    </row>
    <row r="241" spans="1:8" ht="16.5" x14ac:dyDescent="0.3">
      <c r="A241" s="9">
        <v>41724</v>
      </c>
      <c r="B241" s="2">
        <v>638</v>
      </c>
      <c r="C241" s="10" t="s">
        <v>218</v>
      </c>
      <c r="D241" s="11" t="s">
        <v>129</v>
      </c>
      <c r="E241" s="12">
        <v>3</v>
      </c>
      <c r="F241" s="13">
        <f>2113.2/3</f>
        <v>704.4</v>
      </c>
      <c r="G241" s="14">
        <f t="shared" si="3"/>
        <v>2113.1999999999998</v>
      </c>
      <c r="H241" s="8"/>
    </row>
    <row r="242" spans="1:8" ht="16.5" x14ac:dyDescent="0.3">
      <c r="A242" s="9">
        <v>41724</v>
      </c>
      <c r="B242" s="2">
        <v>730</v>
      </c>
      <c r="C242" s="10" t="s">
        <v>93</v>
      </c>
      <c r="D242" s="11" t="s">
        <v>104</v>
      </c>
      <c r="E242" s="12">
        <v>80</v>
      </c>
      <c r="F242" s="13">
        <v>23</v>
      </c>
      <c r="G242" s="14">
        <f t="shared" si="3"/>
        <v>1840</v>
      </c>
      <c r="H242" s="8"/>
    </row>
    <row r="243" spans="1:8" ht="16.5" x14ac:dyDescent="0.3">
      <c r="A243" s="9">
        <v>41724</v>
      </c>
      <c r="B243" s="2">
        <v>742</v>
      </c>
      <c r="C243" s="10" t="s">
        <v>232</v>
      </c>
      <c r="D243" s="11" t="s">
        <v>161</v>
      </c>
      <c r="E243" s="12">
        <v>20</v>
      </c>
      <c r="F243" s="13">
        <v>171</v>
      </c>
      <c r="G243" s="14">
        <f t="shared" si="3"/>
        <v>3420</v>
      </c>
      <c r="H243" s="8"/>
    </row>
    <row r="244" spans="1:8" ht="16.5" x14ac:dyDescent="0.3">
      <c r="A244" s="9">
        <v>41724</v>
      </c>
      <c r="B244" s="2">
        <v>743</v>
      </c>
      <c r="C244" s="10" t="s">
        <v>47</v>
      </c>
      <c r="D244" s="11" t="s">
        <v>46</v>
      </c>
      <c r="E244" s="12">
        <v>20</v>
      </c>
      <c r="F244" s="13">
        <v>8.91</v>
      </c>
      <c r="G244" s="14">
        <f t="shared" si="3"/>
        <v>178.2</v>
      </c>
      <c r="H244" s="8"/>
    </row>
    <row r="245" spans="1:8" ht="16.5" x14ac:dyDescent="0.3">
      <c r="A245" s="9">
        <v>41724</v>
      </c>
      <c r="B245" s="2">
        <v>818</v>
      </c>
      <c r="C245" s="10" t="s">
        <v>233</v>
      </c>
      <c r="D245" s="11" t="s">
        <v>161</v>
      </c>
      <c r="E245" s="12">
        <v>2</v>
      </c>
      <c r="F245" s="13">
        <v>520</v>
      </c>
      <c r="G245" s="14">
        <f t="shared" si="3"/>
        <v>1040</v>
      </c>
      <c r="H245" s="8"/>
    </row>
    <row r="246" spans="1:8" ht="16.5" x14ac:dyDescent="0.3">
      <c r="A246" s="9">
        <v>41724</v>
      </c>
      <c r="B246" s="2">
        <v>819</v>
      </c>
      <c r="C246" s="10" t="s">
        <v>234</v>
      </c>
      <c r="D246" s="26">
        <v>41791</v>
      </c>
      <c r="E246" s="12">
        <v>8</v>
      </c>
      <c r="F246" s="13">
        <v>520</v>
      </c>
      <c r="G246" s="14">
        <f t="shared" si="3"/>
        <v>4160</v>
      </c>
      <c r="H246" s="8"/>
    </row>
    <row r="247" spans="1:8" ht="16.5" x14ac:dyDescent="0.3">
      <c r="A247" s="9">
        <v>41724</v>
      </c>
      <c r="B247" s="2">
        <v>991</v>
      </c>
      <c r="C247" s="10" t="s">
        <v>235</v>
      </c>
      <c r="D247" s="11" t="s">
        <v>23</v>
      </c>
      <c r="E247" s="12">
        <v>90</v>
      </c>
      <c r="F247" s="13">
        <v>43.92</v>
      </c>
      <c r="G247" s="14">
        <f t="shared" si="3"/>
        <v>3952.8</v>
      </c>
      <c r="H247" s="8"/>
    </row>
    <row r="248" spans="1:8" ht="16.5" x14ac:dyDescent="0.3">
      <c r="A248" s="9">
        <v>41724</v>
      </c>
      <c r="B248" s="2">
        <v>991</v>
      </c>
      <c r="C248" s="10" t="s">
        <v>235</v>
      </c>
      <c r="D248" s="11" t="s">
        <v>23</v>
      </c>
      <c r="E248" s="12">
        <v>110</v>
      </c>
      <c r="F248" s="13">
        <v>43.92</v>
      </c>
      <c r="G248" s="14">
        <f t="shared" si="3"/>
        <v>4831.2</v>
      </c>
      <c r="H248" s="8"/>
    </row>
    <row r="249" spans="1:8" ht="16.5" x14ac:dyDescent="0.3">
      <c r="A249" s="9">
        <v>41724</v>
      </c>
      <c r="B249" s="2">
        <v>1017</v>
      </c>
      <c r="C249" s="10" t="s">
        <v>80</v>
      </c>
      <c r="D249" s="26">
        <v>41821</v>
      </c>
      <c r="E249" s="12">
        <v>10</v>
      </c>
      <c r="F249" s="13">
        <v>515</v>
      </c>
      <c r="G249" s="14">
        <f t="shared" si="3"/>
        <v>5150</v>
      </c>
      <c r="H249" s="8"/>
    </row>
    <row r="250" spans="1:8" ht="16.5" x14ac:dyDescent="0.3">
      <c r="A250" s="9">
        <v>41725</v>
      </c>
      <c r="B250" s="2">
        <v>12</v>
      </c>
      <c r="C250" s="15" t="s">
        <v>0</v>
      </c>
      <c r="D250" s="11" t="s">
        <v>2</v>
      </c>
      <c r="E250" s="12">
        <v>19</v>
      </c>
      <c r="F250" s="13">
        <v>22390.01</v>
      </c>
      <c r="G250" s="14">
        <f t="shared" si="3"/>
        <v>425410.19</v>
      </c>
      <c r="H250" s="8"/>
    </row>
    <row r="251" spans="1:8" ht="16.5" x14ac:dyDescent="0.3">
      <c r="A251" s="9">
        <v>41725</v>
      </c>
      <c r="B251" s="2">
        <v>12</v>
      </c>
      <c r="C251" s="15" t="s">
        <v>0</v>
      </c>
      <c r="D251" s="11" t="s">
        <v>2</v>
      </c>
      <c r="E251" s="12">
        <v>1</v>
      </c>
      <c r="F251" s="13">
        <v>22389.91</v>
      </c>
      <c r="G251" s="14">
        <f t="shared" si="3"/>
        <v>22389.91</v>
      </c>
      <c r="H251" s="8"/>
    </row>
    <row r="252" spans="1:8" ht="16.5" x14ac:dyDescent="0.3">
      <c r="A252" s="9">
        <v>41729</v>
      </c>
      <c r="B252" s="2">
        <v>129</v>
      </c>
      <c r="C252" s="10" t="s">
        <v>148</v>
      </c>
      <c r="D252" s="11" t="s">
        <v>34</v>
      </c>
      <c r="E252" s="33">
        <v>50</v>
      </c>
      <c r="F252" s="34">
        <v>41.69</v>
      </c>
      <c r="G252" s="14">
        <f t="shared" si="3"/>
        <v>2084.5</v>
      </c>
      <c r="H252" s="8"/>
    </row>
    <row r="253" spans="1:8" ht="16.5" x14ac:dyDescent="0.3">
      <c r="A253" s="9">
        <v>41729</v>
      </c>
      <c r="B253" s="2">
        <v>150</v>
      </c>
      <c r="C253" s="30" t="s">
        <v>184</v>
      </c>
      <c r="D253" s="29" t="s">
        <v>94</v>
      </c>
      <c r="E253" s="33">
        <v>20</v>
      </c>
      <c r="F253" s="34">
        <v>65.23</v>
      </c>
      <c r="G253" s="14">
        <f t="shared" si="3"/>
        <v>1304.5999999999999</v>
      </c>
      <c r="H253" s="8"/>
    </row>
    <row r="254" spans="1:8" ht="16.5" x14ac:dyDescent="0.3">
      <c r="A254" s="9">
        <v>41729</v>
      </c>
      <c r="B254" s="2">
        <v>207</v>
      </c>
      <c r="C254" s="30" t="s">
        <v>222</v>
      </c>
      <c r="D254" s="11" t="s">
        <v>7</v>
      </c>
      <c r="E254" s="33">
        <v>10</v>
      </c>
      <c r="F254" s="34">
        <v>30.69</v>
      </c>
      <c r="G254" s="14">
        <f t="shared" si="3"/>
        <v>306.89999999999998</v>
      </c>
      <c r="H254" s="8"/>
    </row>
    <row r="255" spans="1:8" ht="16.5" x14ac:dyDescent="0.3">
      <c r="A255" s="9">
        <v>41729</v>
      </c>
      <c r="B255" s="2">
        <v>322</v>
      </c>
      <c r="C255" s="30" t="s">
        <v>152</v>
      </c>
      <c r="D255" s="29" t="s">
        <v>56</v>
      </c>
      <c r="E255" s="33">
        <v>100</v>
      </c>
      <c r="F255" s="34">
        <v>75.790000000000006</v>
      </c>
      <c r="G255" s="14">
        <f t="shared" si="3"/>
        <v>7579</v>
      </c>
      <c r="H255" s="8"/>
    </row>
    <row r="256" spans="1:8" ht="16.5" x14ac:dyDescent="0.3">
      <c r="A256" s="1">
        <v>41729</v>
      </c>
      <c r="B256" s="2">
        <v>358</v>
      </c>
      <c r="C256" s="30" t="s">
        <v>223</v>
      </c>
      <c r="D256" s="32" t="s">
        <v>154</v>
      </c>
      <c r="E256" s="36">
        <v>1</v>
      </c>
      <c r="F256" s="37">
        <v>396.33</v>
      </c>
      <c r="G256" s="14">
        <f t="shared" si="3"/>
        <v>396.33</v>
      </c>
      <c r="H256" s="8"/>
    </row>
    <row r="257" spans="1:8" ht="16.5" x14ac:dyDescent="0.3">
      <c r="A257" s="1">
        <v>41729</v>
      </c>
      <c r="B257" s="2">
        <v>465</v>
      </c>
      <c r="C257" s="30" t="s">
        <v>224</v>
      </c>
      <c r="D257" s="29" t="s">
        <v>154</v>
      </c>
      <c r="E257" s="33">
        <v>20</v>
      </c>
      <c r="F257" s="34">
        <v>66.11</v>
      </c>
      <c r="G257" s="14">
        <f t="shared" si="3"/>
        <v>1322.2</v>
      </c>
      <c r="H257" s="8"/>
    </row>
    <row r="258" spans="1:8" ht="16.5" x14ac:dyDescent="0.3">
      <c r="A258" s="1">
        <v>41729</v>
      </c>
      <c r="B258" s="2">
        <v>624</v>
      </c>
      <c r="C258" s="30" t="s">
        <v>225</v>
      </c>
      <c r="D258" s="29" t="s">
        <v>1</v>
      </c>
      <c r="E258" s="33">
        <v>10</v>
      </c>
      <c r="F258" s="34">
        <v>241.01</v>
      </c>
      <c r="G258" s="14">
        <f t="shared" ref="G258:G321" si="4">ROUND(E258*F258,2)</f>
        <v>2410.1</v>
      </c>
      <c r="H258" s="8"/>
    </row>
    <row r="259" spans="1:8" ht="16.5" x14ac:dyDescent="0.3">
      <c r="A259" s="1">
        <v>41729</v>
      </c>
      <c r="B259" s="2">
        <v>642</v>
      </c>
      <c r="C259" s="30" t="s">
        <v>226</v>
      </c>
      <c r="D259" s="11" t="s">
        <v>14</v>
      </c>
      <c r="E259" s="33">
        <v>20</v>
      </c>
      <c r="F259" s="34">
        <v>45.98</v>
      </c>
      <c r="G259" s="14">
        <f t="shared" si="4"/>
        <v>919.6</v>
      </c>
      <c r="H259" s="8"/>
    </row>
    <row r="260" spans="1:8" ht="16.5" x14ac:dyDescent="0.3">
      <c r="A260" s="1">
        <v>41729</v>
      </c>
      <c r="B260" s="2">
        <v>734</v>
      </c>
      <c r="C260" s="30" t="s">
        <v>227</v>
      </c>
      <c r="D260" s="32" t="s">
        <v>51</v>
      </c>
      <c r="E260" s="36">
        <v>25</v>
      </c>
      <c r="F260" s="37">
        <v>235.18</v>
      </c>
      <c r="G260" s="14">
        <f t="shared" si="4"/>
        <v>5879.5</v>
      </c>
      <c r="H260" s="8"/>
    </row>
    <row r="261" spans="1:8" ht="16.5" x14ac:dyDescent="0.3">
      <c r="A261" s="1">
        <v>41729</v>
      </c>
      <c r="B261" s="2">
        <v>735</v>
      </c>
      <c r="C261" s="43" t="s">
        <v>228</v>
      </c>
      <c r="D261" s="44" t="s">
        <v>51</v>
      </c>
      <c r="E261" s="51">
        <v>25</v>
      </c>
      <c r="F261" s="56">
        <v>338.25</v>
      </c>
      <c r="G261" s="7">
        <f t="shared" si="4"/>
        <v>8456.25</v>
      </c>
      <c r="H261" s="8"/>
    </row>
    <row r="262" spans="1:8" ht="16.5" x14ac:dyDescent="0.3">
      <c r="A262" s="9">
        <v>41729</v>
      </c>
      <c r="B262" s="2">
        <v>790</v>
      </c>
      <c r="C262" s="41" t="s">
        <v>50</v>
      </c>
      <c r="D262" s="11" t="s">
        <v>13</v>
      </c>
      <c r="E262" s="48">
        <v>5</v>
      </c>
      <c r="F262" s="55">
        <v>1337.38</v>
      </c>
      <c r="G262" s="14">
        <f t="shared" si="4"/>
        <v>6686.9</v>
      </c>
      <c r="H262" s="8"/>
    </row>
    <row r="263" spans="1:8" ht="16.5" x14ac:dyDescent="0.3">
      <c r="A263" s="9">
        <v>41729</v>
      </c>
      <c r="B263" s="2">
        <v>998</v>
      </c>
      <c r="C263" s="42" t="s">
        <v>125</v>
      </c>
      <c r="D263" s="29" t="s">
        <v>154</v>
      </c>
      <c r="E263" s="48">
        <v>20</v>
      </c>
      <c r="F263" s="55">
        <v>198.66</v>
      </c>
      <c r="G263" s="14">
        <f t="shared" si="4"/>
        <v>3973.2</v>
      </c>
      <c r="H263" s="8"/>
    </row>
    <row r="264" spans="1:8" ht="16.5" x14ac:dyDescent="0.3">
      <c r="A264" s="9">
        <v>41729</v>
      </c>
      <c r="B264" s="2">
        <v>1013</v>
      </c>
      <c r="C264" s="40" t="s">
        <v>52</v>
      </c>
      <c r="D264" s="29" t="s">
        <v>104</v>
      </c>
      <c r="E264" s="49">
        <v>5</v>
      </c>
      <c r="F264" s="55">
        <v>104.28</v>
      </c>
      <c r="G264" s="14">
        <f t="shared" si="4"/>
        <v>521.4</v>
      </c>
      <c r="H264" s="8"/>
    </row>
    <row r="265" spans="1:8" ht="16.5" x14ac:dyDescent="0.3">
      <c r="A265" s="9">
        <v>41729</v>
      </c>
      <c r="B265" s="2" t="e">
        <v>#N/A</v>
      </c>
      <c r="C265" s="16" t="s">
        <v>229</v>
      </c>
      <c r="D265" s="32" t="s">
        <v>30</v>
      </c>
      <c r="E265" s="50">
        <v>10</v>
      </c>
      <c r="F265" s="52">
        <v>1003.64</v>
      </c>
      <c r="G265" s="14">
        <f t="shared" si="4"/>
        <v>10036.4</v>
      </c>
      <c r="H265" s="8"/>
    </row>
    <row r="266" spans="1:8" ht="16.5" x14ac:dyDescent="0.3">
      <c r="A266" s="9">
        <v>41729</v>
      </c>
      <c r="B266" s="2" t="e">
        <v>#N/A</v>
      </c>
      <c r="C266" s="40" t="s">
        <v>230</v>
      </c>
      <c r="D266" s="32" t="s">
        <v>51</v>
      </c>
      <c r="E266" s="50">
        <v>10</v>
      </c>
      <c r="F266" s="52">
        <v>892.65</v>
      </c>
      <c r="G266" s="14">
        <f t="shared" si="4"/>
        <v>8926.5</v>
      </c>
      <c r="H266" s="8"/>
    </row>
    <row r="267" spans="1:8" ht="16.5" x14ac:dyDescent="0.3">
      <c r="A267" s="9">
        <v>41731</v>
      </c>
      <c r="B267" s="2">
        <v>812</v>
      </c>
      <c r="C267" s="16" t="s">
        <v>76</v>
      </c>
      <c r="D267" s="11" t="s">
        <v>95</v>
      </c>
      <c r="E267" s="17">
        <v>5</v>
      </c>
      <c r="F267" s="18">
        <v>961</v>
      </c>
      <c r="G267" s="14">
        <f t="shared" si="4"/>
        <v>4805</v>
      </c>
      <c r="H267" s="8"/>
    </row>
    <row r="268" spans="1:8" ht="16.5" x14ac:dyDescent="0.3">
      <c r="A268" s="20">
        <v>41731</v>
      </c>
      <c r="B268" s="2" t="e">
        <v>#N/A</v>
      </c>
      <c r="C268" s="21" t="s">
        <v>105</v>
      </c>
      <c r="D268" s="22" t="s">
        <v>34</v>
      </c>
      <c r="E268" s="23">
        <v>166</v>
      </c>
      <c r="F268" s="24">
        <v>14.09</v>
      </c>
      <c r="G268" s="25">
        <f t="shared" si="4"/>
        <v>2338.94</v>
      </c>
      <c r="H268" s="8"/>
    </row>
    <row r="269" spans="1:8" ht="16.5" x14ac:dyDescent="0.3">
      <c r="A269" s="20">
        <v>41731</v>
      </c>
      <c r="B269" s="2" t="e">
        <v>#N/A</v>
      </c>
      <c r="C269" s="10" t="s">
        <v>105</v>
      </c>
      <c r="D269" s="11" t="s">
        <v>19</v>
      </c>
      <c r="E269" s="12">
        <v>334</v>
      </c>
      <c r="F269" s="13">
        <v>14.09</v>
      </c>
      <c r="G269" s="14">
        <f t="shared" si="4"/>
        <v>4706.0600000000004</v>
      </c>
      <c r="H269" s="8"/>
    </row>
    <row r="270" spans="1:8" ht="16.5" x14ac:dyDescent="0.3">
      <c r="A270" s="9">
        <v>41731</v>
      </c>
      <c r="B270" s="2" t="e">
        <v>#N/A</v>
      </c>
      <c r="C270" s="16" t="s">
        <v>219</v>
      </c>
      <c r="D270" s="11" t="s">
        <v>4</v>
      </c>
      <c r="E270" s="17">
        <v>10</v>
      </c>
      <c r="F270" s="18">
        <v>784</v>
      </c>
      <c r="G270" s="14">
        <f t="shared" si="4"/>
        <v>7840</v>
      </c>
      <c r="H270" s="8"/>
    </row>
    <row r="271" spans="1:8" ht="16.5" x14ac:dyDescent="0.3">
      <c r="A271" s="20">
        <v>41738</v>
      </c>
      <c r="B271" s="2">
        <v>570</v>
      </c>
      <c r="C271" s="10" t="s">
        <v>78</v>
      </c>
      <c r="D271" s="11" t="s">
        <v>118</v>
      </c>
      <c r="E271" s="12">
        <v>10</v>
      </c>
      <c r="F271" s="13">
        <v>306.26</v>
      </c>
      <c r="G271" s="14">
        <f t="shared" si="4"/>
        <v>3062.6</v>
      </c>
      <c r="H271" s="8"/>
    </row>
    <row r="272" spans="1:8" ht="16.5" x14ac:dyDescent="0.3">
      <c r="A272" s="20">
        <v>41738</v>
      </c>
      <c r="B272" s="2">
        <v>712</v>
      </c>
      <c r="C272" s="10" t="s">
        <v>79</v>
      </c>
      <c r="D272" s="11" t="s">
        <v>7</v>
      </c>
      <c r="E272" s="12">
        <v>30</v>
      </c>
      <c r="F272" s="13">
        <v>80.930000000000007</v>
      </c>
      <c r="G272" s="14">
        <f t="shared" si="4"/>
        <v>2427.9</v>
      </c>
      <c r="H272" s="8"/>
    </row>
    <row r="273" spans="1:8" ht="16.5" x14ac:dyDescent="0.3">
      <c r="A273" s="20">
        <v>41739</v>
      </c>
      <c r="B273" s="2">
        <v>1019</v>
      </c>
      <c r="C273" s="10" t="s">
        <v>221</v>
      </c>
      <c r="D273" s="11" t="s">
        <v>14</v>
      </c>
      <c r="E273" s="12">
        <v>96</v>
      </c>
      <c r="F273" s="13">
        <v>19.14</v>
      </c>
      <c r="G273" s="14">
        <f t="shared" si="4"/>
        <v>1837.44</v>
      </c>
      <c r="H273" s="8"/>
    </row>
    <row r="274" spans="1:8" ht="16.5" x14ac:dyDescent="0.3">
      <c r="A274" s="20">
        <v>41743</v>
      </c>
      <c r="B274" s="2">
        <v>104</v>
      </c>
      <c r="C274" s="10" t="s">
        <v>132</v>
      </c>
      <c r="D274" s="11" t="s">
        <v>12</v>
      </c>
      <c r="E274" s="12">
        <v>75</v>
      </c>
      <c r="F274" s="13">
        <v>33.6</v>
      </c>
      <c r="G274" s="14">
        <f t="shared" si="4"/>
        <v>2520</v>
      </c>
      <c r="H274" s="8"/>
    </row>
    <row r="275" spans="1:8" ht="16.5" x14ac:dyDescent="0.3">
      <c r="A275" s="20">
        <v>41743</v>
      </c>
      <c r="B275" s="2">
        <v>105</v>
      </c>
      <c r="C275" s="10" t="s">
        <v>133</v>
      </c>
      <c r="D275" s="11" t="s">
        <v>29</v>
      </c>
      <c r="E275" s="12">
        <v>20</v>
      </c>
      <c r="F275" s="13">
        <v>44.22</v>
      </c>
      <c r="G275" s="14">
        <f t="shared" si="4"/>
        <v>884.4</v>
      </c>
      <c r="H275" s="8"/>
    </row>
    <row r="276" spans="1:8" ht="16.5" x14ac:dyDescent="0.3">
      <c r="A276" s="20">
        <v>41745</v>
      </c>
      <c r="B276" s="2">
        <v>576</v>
      </c>
      <c r="C276" s="10" t="s">
        <v>220</v>
      </c>
      <c r="D276" s="11" t="s">
        <v>53</v>
      </c>
      <c r="E276" s="12">
        <v>2</v>
      </c>
      <c r="F276" s="13">
        <v>1284.54</v>
      </c>
      <c r="G276" s="14">
        <f t="shared" si="4"/>
        <v>2569.08</v>
      </c>
      <c r="H276" s="8"/>
    </row>
    <row r="277" spans="1:8" ht="16.5" x14ac:dyDescent="0.3">
      <c r="A277" s="20">
        <v>41745</v>
      </c>
      <c r="B277" s="2">
        <v>1017</v>
      </c>
      <c r="C277" s="10" t="s">
        <v>80</v>
      </c>
      <c r="D277" s="11" t="s">
        <v>215</v>
      </c>
      <c r="E277" s="12">
        <v>11</v>
      </c>
      <c r="F277" s="13">
        <v>515</v>
      </c>
      <c r="G277" s="14">
        <f t="shared" si="4"/>
        <v>5665</v>
      </c>
      <c r="H277" s="8"/>
    </row>
    <row r="278" spans="1:8" ht="16.5" x14ac:dyDescent="0.3">
      <c r="A278" s="9">
        <v>41752</v>
      </c>
      <c r="B278" s="2">
        <v>638</v>
      </c>
      <c r="C278" s="10" t="s">
        <v>218</v>
      </c>
      <c r="D278" s="11" t="s">
        <v>135</v>
      </c>
      <c r="E278" s="12">
        <v>2</v>
      </c>
      <c r="F278" s="13">
        <v>704.4</v>
      </c>
      <c r="G278" s="14">
        <f t="shared" si="4"/>
        <v>1408.8</v>
      </c>
      <c r="H278" s="8"/>
    </row>
    <row r="279" spans="1:8" ht="16.5" x14ac:dyDescent="0.3">
      <c r="A279" s="9">
        <v>41752</v>
      </c>
      <c r="B279" s="2" t="e">
        <v>#N/A</v>
      </c>
      <c r="C279" s="10" t="s">
        <v>219</v>
      </c>
      <c r="D279" s="11" t="s">
        <v>4</v>
      </c>
      <c r="E279" s="12">
        <v>5</v>
      </c>
      <c r="F279" s="13">
        <v>784</v>
      </c>
      <c r="G279" s="14">
        <f t="shared" si="4"/>
        <v>3920</v>
      </c>
      <c r="H279" s="8"/>
    </row>
    <row r="280" spans="1:8" ht="16.5" x14ac:dyDescent="0.3">
      <c r="A280" s="9">
        <v>41752</v>
      </c>
      <c r="B280" s="2" t="e">
        <v>#N/A</v>
      </c>
      <c r="C280" s="10" t="s">
        <v>219</v>
      </c>
      <c r="D280" s="11" t="s">
        <v>16</v>
      </c>
      <c r="E280" s="12">
        <v>5</v>
      </c>
      <c r="F280" s="13">
        <v>784</v>
      </c>
      <c r="G280" s="14">
        <f t="shared" si="4"/>
        <v>3920</v>
      </c>
      <c r="H280" s="8"/>
    </row>
    <row r="281" spans="1:8" ht="16.5" x14ac:dyDescent="0.3">
      <c r="A281" s="9">
        <v>41757</v>
      </c>
      <c r="B281" s="2">
        <v>374</v>
      </c>
      <c r="C281" s="10" t="s">
        <v>217</v>
      </c>
      <c r="D281" s="11" t="s">
        <v>3</v>
      </c>
      <c r="E281" s="12">
        <v>96</v>
      </c>
      <c r="F281" s="13">
        <v>59.45</v>
      </c>
      <c r="G281" s="14">
        <f t="shared" si="4"/>
        <v>5707.2</v>
      </c>
      <c r="H281" s="8"/>
    </row>
    <row r="282" spans="1:8" ht="16.5" x14ac:dyDescent="0.3">
      <c r="A282" s="9">
        <v>41757</v>
      </c>
      <c r="B282" s="2">
        <v>562</v>
      </c>
      <c r="C282" s="10" t="s">
        <v>96</v>
      </c>
      <c r="D282" s="11" t="s">
        <v>30</v>
      </c>
      <c r="E282" s="12">
        <v>10</v>
      </c>
      <c r="F282" s="13">
        <v>413.71</v>
      </c>
      <c r="G282" s="14">
        <f t="shared" si="4"/>
        <v>4137.1000000000004</v>
      </c>
      <c r="H282" s="8"/>
    </row>
    <row r="283" spans="1:8" ht="16.5" x14ac:dyDescent="0.3">
      <c r="A283" s="9">
        <v>41759</v>
      </c>
      <c r="B283" s="2">
        <v>679</v>
      </c>
      <c r="C283" s="10" t="s">
        <v>58</v>
      </c>
      <c r="D283" s="11" t="s">
        <v>7</v>
      </c>
      <c r="E283" s="12">
        <v>100</v>
      </c>
      <c r="F283" s="13">
        <v>78.84</v>
      </c>
      <c r="G283" s="14">
        <f t="shared" si="4"/>
        <v>7884</v>
      </c>
      <c r="H283" s="8"/>
    </row>
    <row r="284" spans="1:8" ht="16.5" x14ac:dyDescent="0.3">
      <c r="A284" s="9">
        <v>41759</v>
      </c>
      <c r="B284" s="2">
        <v>712</v>
      </c>
      <c r="C284" s="10" t="s">
        <v>79</v>
      </c>
      <c r="D284" s="11" t="s">
        <v>34</v>
      </c>
      <c r="E284" s="12">
        <v>21</v>
      </c>
      <c r="F284" s="13">
        <v>80.930000000000007</v>
      </c>
      <c r="G284" s="14">
        <f t="shared" si="4"/>
        <v>1699.53</v>
      </c>
      <c r="H284" s="8"/>
    </row>
    <row r="285" spans="1:8" ht="16.5" x14ac:dyDescent="0.3">
      <c r="A285" s="9">
        <v>41759</v>
      </c>
      <c r="B285" s="2">
        <v>712</v>
      </c>
      <c r="C285" s="10" t="s">
        <v>79</v>
      </c>
      <c r="D285" s="11" t="s">
        <v>7</v>
      </c>
      <c r="E285" s="12">
        <v>9</v>
      </c>
      <c r="F285" s="13">
        <v>80.930000000000007</v>
      </c>
      <c r="G285" s="14">
        <f t="shared" si="4"/>
        <v>728.37</v>
      </c>
      <c r="H285" s="8"/>
    </row>
    <row r="286" spans="1:8" ht="16.5" x14ac:dyDescent="0.3">
      <c r="A286" s="9">
        <v>41759</v>
      </c>
      <c r="B286" s="2">
        <v>1017</v>
      </c>
      <c r="C286" s="10" t="s">
        <v>80</v>
      </c>
      <c r="D286" s="11" t="s">
        <v>215</v>
      </c>
      <c r="E286" s="12">
        <v>9</v>
      </c>
      <c r="F286" s="13">
        <v>515</v>
      </c>
      <c r="G286" s="14">
        <f t="shared" si="4"/>
        <v>4635</v>
      </c>
      <c r="H286" s="8"/>
    </row>
    <row r="287" spans="1:8" ht="16.5" x14ac:dyDescent="0.3">
      <c r="A287" s="9">
        <v>41759</v>
      </c>
      <c r="B287" s="2" t="e">
        <v>#N/A</v>
      </c>
      <c r="C287" s="10" t="s">
        <v>216</v>
      </c>
      <c r="D287" s="11" t="s">
        <v>26</v>
      </c>
      <c r="E287" s="12">
        <v>10</v>
      </c>
      <c r="F287" s="13">
        <v>783.54</v>
      </c>
      <c r="G287" s="14">
        <f t="shared" si="4"/>
        <v>7835.4</v>
      </c>
      <c r="H287" s="8"/>
    </row>
    <row r="288" spans="1:8" ht="16.5" x14ac:dyDescent="0.3">
      <c r="A288" s="9">
        <v>41765</v>
      </c>
      <c r="B288" s="2">
        <v>639</v>
      </c>
      <c r="C288" s="10" t="s">
        <v>159</v>
      </c>
      <c r="D288" s="11" t="s">
        <v>25</v>
      </c>
      <c r="E288" s="12">
        <v>100</v>
      </c>
      <c r="F288" s="13">
        <v>64.349999999999994</v>
      </c>
      <c r="G288" s="14">
        <f t="shared" si="4"/>
        <v>6435</v>
      </c>
      <c r="H288" s="8"/>
    </row>
    <row r="289" spans="1:8" ht="16.5" x14ac:dyDescent="0.3">
      <c r="A289" s="9">
        <v>41765</v>
      </c>
      <c r="B289" s="2">
        <v>640</v>
      </c>
      <c r="C289" s="10" t="s">
        <v>160</v>
      </c>
      <c r="D289" s="11" t="s">
        <v>25</v>
      </c>
      <c r="E289" s="12">
        <v>100</v>
      </c>
      <c r="F289" s="13">
        <v>56.37</v>
      </c>
      <c r="G289" s="14">
        <f t="shared" si="4"/>
        <v>5637</v>
      </c>
      <c r="H289" s="8"/>
    </row>
    <row r="290" spans="1:8" ht="16.5" x14ac:dyDescent="0.3">
      <c r="A290" s="9">
        <v>41766</v>
      </c>
      <c r="B290" s="2">
        <v>17</v>
      </c>
      <c r="C290" s="10" t="s">
        <v>127</v>
      </c>
      <c r="D290" s="11" t="s">
        <v>30</v>
      </c>
      <c r="E290" s="12">
        <v>5</v>
      </c>
      <c r="F290" s="13">
        <v>1726.66</v>
      </c>
      <c r="G290" s="14">
        <f t="shared" si="4"/>
        <v>8633.2999999999993</v>
      </c>
      <c r="H290" s="8"/>
    </row>
    <row r="291" spans="1:8" ht="16.5" x14ac:dyDescent="0.3">
      <c r="A291" s="9">
        <v>41766</v>
      </c>
      <c r="B291" s="2">
        <v>435</v>
      </c>
      <c r="C291" s="10" t="s">
        <v>213</v>
      </c>
      <c r="D291" s="11" t="s">
        <v>138</v>
      </c>
      <c r="E291" s="12">
        <v>12</v>
      </c>
      <c r="F291" s="13">
        <v>32.01</v>
      </c>
      <c r="G291" s="14">
        <f t="shared" si="4"/>
        <v>384.12</v>
      </c>
      <c r="H291" s="8"/>
    </row>
    <row r="292" spans="1:8" ht="16.5" x14ac:dyDescent="0.3">
      <c r="A292" s="9">
        <v>41766</v>
      </c>
      <c r="B292" s="2">
        <v>435</v>
      </c>
      <c r="C292" s="10" t="s">
        <v>213</v>
      </c>
      <c r="D292" s="11" t="s">
        <v>138</v>
      </c>
      <c r="E292" s="12">
        <v>8</v>
      </c>
      <c r="F292" s="13">
        <v>32.01</v>
      </c>
      <c r="G292" s="14">
        <f t="shared" si="4"/>
        <v>256.08</v>
      </c>
      <c r="H292" s="8"/>
    </row>
    <row r="293" spans="1:8" ht="16.5" x14ac:dyDescent="0.3">
      <c r="A293" s="9">
        <v>41766</v>
      </c>
      <c r="B293" s="2">
        <v>444</v>
      </c>
      <c r="C293" s="10" t="s">
        <v>158</v>
      </c>
      <c r="D293" s="11" t="s">
        <v>56</v>
      </c>
      <c r="E293" s="12">
        <v>6</v>
      </c>
      <c r="F293" s="13">
        <v>36</v>
      </c>
      <c r="G293" s="14">
        <f t="shared" si="4"/>
        <v>216</v>
      </c>
      <c r="H293" s="8"/>
    </row>
    <row r="294" spans="1:8" ht="16.5" x14ac:dyDescent="0.3">
      <c r="A294" s="9">
        <v>41766</v>
      </c>
      <c r="B294" s="2">
        <v>444</v>
      </c>
      <c r="C294" s="10" t="s">
        <v>158</v>
      </c>
      <c r="D294" s="11" t="s">
        <v>56</v>
      </c>
      <c r="E294" s="12">
        <v>216</v>
      </c>
      <c r="F294" s="13">
        <v>36</v>
      </c>
      <c r="G294" s="14">
        <f t="shared" si="4"/>
        <v>7776</v>
      </c>
      <c r="H294" s="8"/>
    </row>
    <row r="295" spans="1:8" ht="16.5" x14ac:dyDescent="0.3">
      <c r="A295" s="9">
        <v>41766</v>
      </c>
      <c r="B295" s="2">
        <v>444</v>
      </c>
      <c r="C295" s="10" t="s">
        <v>158</v>
      </c>
      <c r="D295" s="11" t="s">
        <v>53</v>
      </c>
      <c r="E295" s="12">
        <v>240</v>
      </c>
      <c r="F295" s="13">
        <v>36</v>
      </c>
      <c r="G295" s="14">
        <f t="shared" si="4"/>
        <v>8640</v>
      </c>
      <c r="H295" s="8"/>
    </row>
    <row r="296" spans="1:8" ht="16.5" x14ac:dyDescent="0.3">
      <c r="A296" s="9">
        <v>41766</v>
      </c>
      <c r="B296" s="2">
        <v>444</v>
      </c>
      <c r="C296" s="10" t="s">
        <v>158</v>
      </c>
      <c r="D296" s="11" t="s">
        <v>56</v>
      </c>
      <c r="E296" s="12">
        <v>84</v>
      </c>
      <c r="F296" s="13">
        <v>36</v>
      </c>
      <c r="G296" s="14">
        <f t="shared" si="4"/>
        <v>3024</v>
      </c>
      <c r="H296" s="8"/>
    </row>
    <row r="297" spans="1:8" ht="16.5" x14ac:dyDescent="0.3">
      <c r="A297" s="9">
        <v>41766</v>
      </c>
      <c r="B297" s="2">
        <v>670</v>
      </c>
      <c r="C297" s="10" t="s">
        <v>214</v>
      </c>
      <c r="D297" s="11" t="s">
        <v>49</v>
      </c>
      <c r="E297" s="12">
        <v>6</v>
      </c>
      <c r="F297" s="13">
        <v>1812.75</v>
      </c>
      <c r="G297" s="14">
        <f t="shared" si="4"/>
        <v>10876.5</v>
      </c>
      <c r="H297" s="8"/>
    </row>
    <row r="298" spans="1:8" ht="16.5" x14ac:dyDescent="0.3">
      <c r="A298" s="9">
        <v>41767</v>
      </c>
      <c r="B298" s="2">
        <v>20</v>
      </c>
      <c r="C298" s="10" t="s">
        <v>172</v>
      </c>
      <c r="D298" s="11" t="s">
        <v>16</v>
      </c>
      <c r="E298" s="12">
        <v>127</v>
      </c>
      <c r="F298" s="13">
        <v>79</v>
      </c>
      <c r="G298" s="14">
        <f t="shared" si="4"/>
        <v>10033</v>
      </c>
      <c r="H298" s="8"/>
    </row>
    <row r="299" spans="1:8" ht="16.5" x14ac:dyDescent="0.3">
      <c r="A299" s="9">
        <v>41767</v>
      </c>
      <c r="B299" s="2">
        <v>23</v>
      </c>
      <c r="C299" s="10" t="s">
        <v>27</v>
      </c>
      <c r="D299" s="11" t="s">
        <v>4</v>
      </c>
      <c r="E299" s="12">
        <v>200</v>
      </c>
      <c r="F299" s="13">
        <v>6</v>
      </c>
      <c r="G299" s="14">
        <f t="shared" si="4"/>
        <v>1200</v>
      </c>
      <c r="H299" s="8"/>
    </row>
    <row r="300" spans="1:8" ht="16.5" x14ac:dyDescent="0.3">
      <c r="A300" s="9">
        <v>41767</v>
      </c>
      <c r="B300" s="2">
        <v>30</v>
      </c>
      <c r="C300" s="10" t="s">
        <v>128</v>
      </c>
      <c r="D300" s="11" t="s">
        <v>154</v>
      </c>
      <c r="E300" s="12">
        <v>2</v>
      </c>
      <c r="F300" s="13">
        <v>4344.34</v>
      </c>
      <c r="G300" s="14">
        <f t="shared" si="4"/>
        <v>8688.68</v>
      </c>
      <c r="H300" s="8"/>
    </row>
    <row r="301" spans="1:8" ht="16.5" x14ac:dyDescent="0.3">
      <c r="A301" s="9">
        <v>41767</v>
      </c>
      <c r="B301" s="2">
        <v>80</v>
      </c>
      <c r="C301" s="10" t="s">
        <v>202</v>
      </c>
      <c r="D301" s="11" t="s">
        <v>22</v>
      </c>
      <c r="E301" s="12">
        <v>10</v>
      </c>
      <c r="F301" s="13">
        <v>103.95</v>
      </c>
      <c r="G301" s="14">
        <f t="shared" si="4"/>
        <v>1039.5</v>
      </c>
      <c r="H301" s="8"/>
    </row>
    <row r="302" spans="1:8" ht="16.5" x14ac:dyDescent="0.3">
      <c r="A302" s="9">
        <v>41767</v>
      </c>
      <c r="B302" s="2">
        <v>114</v>
      </c>
      <c r="C302" s="10" t="s">
        <v>63</v>
      </c>
      <c r="D302" s="11" t="s">
        <v>4</v>
      </c>
      <c r="E302" s="12">
        <v>20</v>
      </c>
      <c r="F302" s="13">
        <v>6.6</v>
      </c>
      <c r="G302" s="14">
        <f t="shared" si="4"/>
        <v>132</v>
      </c>
      <c r="H302" s="8"/>
    </row>
    <row r="303" spans="1:8" ht="16.5" x14ac:dyDescent="0.3">
      <c r="A303" s="9">
        <v>41767</v>
      </c>
      <c r="B303" s="2">
        <v>118</v>
      </c>
      <c r="C303" s="10" t="s">
        <v>203</v>
      </c>
      <c r="D303" s="11" t="s">
        <v>7</v>
      </c>
      <c r="E303" s="12">
        <v>1</v>
      </c>
      <c r="F303" s="13">
        <v>1501.94</v>
      </c>
      <c r="G303" s="14">
        <f t="shared" si="4"/>
        <v>1501.94</v>
      </c>
      <c r="H303" s="8"/>
    </row>
    <row r="304" spans="1:8" ht="16.5" x14ac:dyDescent="0.3">
      <c r="A304" s="9">
        <v>41767</v>
      </c>
      <c r="B304" s="2">
        <v>121</v>
      </c>
      <c r="C304" s="10" t="s">
        <v>204</v>
      </c>
      <c r="D304" s="11" t="s">
        <v>12</v>
      </c>
      <c r="E304" s="12">
        <v>10</v>
      </c>
      <c r="F304" s="13">
        <v>23.87</v>
      </c>
      <c r="G304" s="14">
        <f t="shared" si="4"/>
        <v>238.7</v>
      </c>
      <c r="H304" s="8"/>
    </row>
    <row r="305" spans="1:8" ht="16.5" x14ac:dyDescent="0.3">
      <c r="A305" s="9">
        <v>41767</v>
      </c>
      <c r="B305" s="2">
        <v>122</v>
      </c>
      <c r="C305" s="10" t="s">
        <v>205</v>
      </c>
      <c r="D305" s="11" t="s">
        <v>37</v>
      </c>
      <c r="E305" s="12">
        <v>100</v>
      </c>
      <c r="F305" s="13">
        <v>66.88</v>
      </c>
      <c r="G305" s="14">
        <f t="shared" si="4"/>
        <v>6688</v>
      </c>
      <c r="H305" s="8"/>
    </row>
    <row r="306" spans="1:8" ht="16.5" x14ac:dyDescent="0.3">
      <c r="A306" s="9">
        <v>41767</v>
      </c>
      <c r="B306" s="2">
        <v>304</v>
      </c>
      <c r="C306" s="10" t="s">
        <v>190</v>
      </c>
      <c r="D306" s="11" t="s">
        <v>1</v>
      </c>
      <c r="E306" s="12">
        <v>10</v>
      </c>
      <c r="F306" s="13">
        <v>142.12</v>
      </c>
      <c r="G306" s="14">
        <f t="shared" si="4"/>
        <v>1421.2</v>
      </c>
      <c r="H306" s="8"/>
    </row>
    <row r="307" spans="1:8" ht="16.5" x14ac:dyDescent="0.3">
      <c r="A307" s="9">
        <v>41767</v>
      </c>
      <c r="B307" s="2">
        <v>312</v>
      </c>
      <c r="C307" s="10" t="s">
        <v>166</v>
      </c>
      <c r="D307" s="11" t="s">
        <v>177</v>
      </c>
      <c r="E307" s="12">
        <v>30</v>
      </c>
      <c r="F307" s="13">
        <v>301.83999999999997</v>
      </c>
      <c r="G307" s="14">
        <f t="shared" si="4"/>
        <v>9055.2000000000007</v>
      </c>
      <c r="H307" s="8"/>
    </row>
    <row r="308" spans="1:8" ht="16.5" x14ac:dyDescent="0.3">
      <c r="A308" s="9">
        <v>41767</v>
      </c>
      <c r="B308" s="2">
        <v>393</v>
      </c>
      <c r="C308" s="10" t="s">
        <v>206</v>
      </c>
      <c r="D308" s="11" t="s">
        <v>23</v>
      </c>
      <c r="E308" s="12">
        <v>20</v>
      </c>
      <c r="F308" s="13">
        <v>20.02</v>
      </c>
      <c r="G308" s="14">
        <f t="shared" si="4"/>
        <v>400.4</v>
      </c>
      <c r="H308" s="8"/>
    </row>
    <row r="309" spans="1:8" ht="16.5" x14ac:dyDescent="0.3">
      <c r="A309" s="9">
        <v>41767</v>
      </c>
      <c r="B309" s="2">
        <v>394</v>
      </c>
      <c r="C309" s="10" t="s">
        <v>122</v>
      </c>
      <c r="D309" s="11" t="s">
        <v>26</v>
      </c>
      <c r="E309" s="12">
        <v>120</v>
      </c>
      <c r="F309" s="13">
        <v>55.77</v>
      </c>
      <c r="G309" s="14">
        <f t="shared" si="4"/>
        <v>6692.4</v>
      </c>
      <c r="H309" s="8"/>
    </row>
    <row r="310" spans="1:8" ht="16.5" x14ac:dyDescent="0.3">
      <c r="A310" s="9">
        <v>41767</v>
      </c>
      <c r="B310" s="2">
        <v>394</v>
      </c>
      <c r="C310" s="10" t="s">
        <v>122</v>
      </c>
      <c r="D310" s="11" t="s">
        <v>25</v>
      </c>
      <c r="E310" s="12">
        <v>80</v>
      </c>
      <c r="F310" s="13">
        <v>55.77</v>
      </c>
      <c r="G310" s="14">
        <f t="shared" si="4"/>
        <v>4461.6000000000004</v>
      </c>
      <c r="H310" s="8"/>
    </row>
    <row r="311" spans="1:8" ht="16.5" x14ac:dyDescent="0.3">
      <c r="A311" s="9">
        <v>41767</v>
      </c>
      <c r="B311" s="2">
        <v>547</v>
      </c>
      <c r="C311" s="10" t="s">
        <v>123</v>
      </c>
      <c r="D311" s="11" t="s">
        <v>136</v>
      </c>
      <c r="E311" s="12">
        <v>20</v>
      </c>
      <c r="F311" s="13">
        <v>570.13</v>
      </c>
      <c r="G311" s="14">
        <f t="shared" si="4"/>
        <v>11402.6</v>
      </c>
      <c r="H311" s="8"/>
    </row>
    <row r="312" spans="1:8" ht="16.5" x14ac:dyDescent="0.3">
      <c r="A312" s="9">
        <v>41767</v>
      </c>
      <c r="B312" s="2">
        <v>650</v>
      </c>
      <c r="C312" s="10" t="s">
        <v>207</v>
      </c>
      <c r="D312" s="11" t="s">
        <v>70</v>
      </c>
      <c r="E312" s="12">
        <v>150</v>
      </c>
      <c r="F312" s="13">
        <v>106.4</v>
      </c>
      <c r="G312" s="14">
        <f t="shared" si="4"/>
        <v>15960</v>
      </c>
      <c r="H312" s="8"/>
    </row>
    <row r="313" spans="1:8" ht="16.5" x14ac:dyDescent="0.3">
      <c r="A313" s="9">
        <v>41767</v>
      </c>
      <c r="B313" s="2">
        <v>655</v>
      </c>
      <c r="C313" s="10" t="s">
        <v>208</v>
      </c>
      <c r="D313" s="11" t="s">
        <v>36</v>
      </c>
      <c r="E313" s="12">
        <v>100</v>
      </c>
      <c r="F313" s="13">
        <v>140.58000000000001</v>
      </c>
      <c r="G313" s="14">
        <f t="shared" si="4"/>
        <v>14058</v>
      </c>
      <c r="H313" s="8"/>
    </row>
    <row r="314" spans="1:8" ht="16.5" x14ac:dyDescent="0.3">
      <c r="A314" s="9">
        <v>41767</v>
      </c>
      <c r="B314" s="2">
        <v>709</v>
      </c>
      <c r="C314" s="10" t="s">
        <v>209</v>
      </c>
      <c r="D314" s="11" t="s">
        <v>4</v>
      </c>
      <c r="E314" s="12">
        <v>30</v>
      </c>
      <c r="F314" s="13">
        <v>303.8</v>
      </c>
      <c r="G314" s="14">
        <f t="shared" si="4"/>
        <v>9114</v>
      </c>
      <c r="H314" s="8"/>
    </row>
    <row r="315" spans="1:8" ht="16.5" x14ac:dyDescent="0.3">
      <c r="A315" s="9">
        <v>41767</v>
      </c>
      <c r="B315" s="2">
        <v>722</v>
      </c>
      <c r="C315" s="10" t="s">
        <v>173</v>
      </c>
      <c r="D315" s="11" t="s">
        <v>43</v>
      </c>
      <c r="E315" s="12">
        <v>4</v>
      </c>
      <c r="F315" s="13">
        <v>442.2</v>
      </c>
      <c r="G315" s="14">
        <f t="shared" si="4"/>
        <v>1768.8</v>
      </c>
      <c r="H315" s="8"/>
    </row>
    <row r="316" spans="1:8" ht="16.5" x14ac:dyDescent="0.3">
      <c r="A316" s="9">
        <v>41767</v>
      </c>
      <c r="B316" s="2">
        <v>744</v>
      </c>
      <c r="C316" s="10" t="s">
        <v>210</v>
      </c>
      <c r="D316" s="11" t="s">
        <v>136</v>
      </c>
      <c r="E316" s="12">
        <v>150</v>
      </c>
      <c r="F316" s="13">
        <v>70</v>
      </c>
      <c r="G316" s="14">
        <f t="shared" si="4"/>
        <v>10500</v>
      </c>
      <c r="H316" s="8"/>
    </row>
    <row r="317" spans="1:8" ht="16.5" x14ac:dyDescent="0.3">
      <c r="A317" s="9">
        <v>41767</v>
      </c>
      <c r="B317" s="2">
        <v>813</v>
      </c>
      <c r="C317" s="10" t="s">
        <v>191</v>
      </c>
      <c r="D317" s="11" t="s">
        <v>26</v>
      </c>
      <c r="E317" s="12">
        <v>258</v>
      </c>
      <c r="F317" s="13">
        <v>24.42</v>
      </c>
      <c r="G317" s="14">
        <f t="shared" si="4"/>
        <v>6300.36</v>
      </c>
      <c r="H317" s="8"/>
    </row>
    <row r="318" spans="1:8" ht="16.5" x14ac:dyDescent="0.3">
      <c r="A318" s="9">
        <v>41767</v>
      </c>
      <c r="B318" s="2">
        <v>813</v>
      </c>
      <c r="C318" s="10" t="s">
        <v>191</v>
      </c>
      <c r="D318" s="11" t="s">
        <v>26</v>
      </c>
      <c r="E318" s="12">
        <v>41</v>
      </c>
      <c r="F318" s="13">
        <v>42.22</v>
      </c>
      <c r="G318" s="14">
        <f t="shared" si="4"/>
        <v>1731.02</v>
      </c>
      <c r="H318" s="8"/>
    </row>
    <row r="319" spans="1:8" ht="16.5" x14ac:dyDescent="0.3">
      <c r="A319" s="9">
        <v>41767</v>
      </c>
      <c r="B319" s="2">
        <v>992</v>
      </c>
      <c r="C319" s="10" t="s">
        <v>211</v>
      </c>
      <c r="D319" s="11" t="s">
        <v>17</v>
      </c>
      <c r="E319" s="12">
        <v>30</v>
      </c>
      <c r="F319" s="13">
        <v>208.45</v>
      </c>
      <c r="G319" s="14">
        <f t="shared" si="4"/>
        <v>6253.5</v>
      </c>
      <c r="H319" s="8"/>
    </row>
    <row r="320" spans="1:8" ht="16.5" x14ac:dyDescent="0.3">
      <c r="A320" s="9">
        <v>41767</v>
      </c>
      <c r="B320" s="2" t="e">
        <v>#N/A</v>
      </c>
      <c r="C320" s="10" t="s">
        <v>212</v>
      </c>
      <c r="D320" s="11" t="s">
        <v>138</v>
      </c>
      <c r="E320" s="12">
        <v>3</v>
      </c>
      <c r="F320" s="13">
        <v>1848.11</v>
      </c>
      <c r="G320" s="14">
        <f t="shared" si="4"/>
        <v>5544.33</v>
      </c>
      <c r="H320" s="8"/>
    </row>
    <row r="321" spans="1:8" ht="16.5" x14ac:dyDescent="0.3">
      <c r="A321" s="9">
        <v>41772</v>
      </c>
      <c r="B321" s="2">
        <v>87</v>
      </c>
      <c r="C321" s="10" t="s">
        <v>31</v>
      </c>
      <c r="D321" s="11" t="s">
        <v>17</v>
      </c>
      <c r="E321" s="12">
        <v>100</v>
      </c>
      <c r="F321" s="13">
        <v>458.75</v>
      </c>
      <c r="G321" s="14">
        <f t="shared" si="4"/>
        <v>45875</v>
      </c>
      <c r="H321" s="8"/>
    </row>
    <row r="322" spans="1:8" ht="16.5" x14ac:dyDescent="0.3">
      <c r="A322" s="9">
        <v>41772</v>
      </c>
      <c r="B322" s="2">
        <v>192</v>
      </c>
      <c r="C322" s="10" t="s">
        <v>120</v>
      </c>
      <c r="D322" s="11" t="s">
        <v>3</v>
      </c>
      <c r="E322" s="12">
        <v>50</v>
      </c>
      <c r="F322" s="13">
        <v>23.75</v>
      </c>
      <c r="G322" s="14">
        <f t="shared" ref="G322:G385" si="5">ROUND(E322*F322,2)</f>
        <v>1187.5</v>
      </c>
      <c r="H322" s="8"/>
    </row>
    <row r="323" spans="1:8" ht="16.5" x14ac:dyDescent="0.3">
      <c r="A323" s="9">
        <v>41772</v>
      </c>
      <c r="B323" s="2">
        <v>232</v>
      </c>
      <c r="C323" s="10" t="s">
        <v>196</v>
      </c>
      <c r="D323" s="11" t="s">
        <v>136</v>
      </c>
      <c r="E323" s="12">
        <v>3</v>
      </c>
      <c r="F323" s="13">
        <v>352.7</v>
      </c>
      <c r="G323" s="14">
        <f t="shared" si="5"/>
        <v>1058.0999999999999</v>
      </c>
      <c r="H323" s="8"/>
    </row>
    <row r="324" spans="1:8" ht="16.5" x14ac:dyDescent="0.3">
      <c r="A324" s="9">
        <v>41772</v>
      </c>
      <c r="B324" s="2">
        <v>233</v>
      </c>
      <c r="C324" s="10" t="s">
        <v>197</v>
      </c>
      <c r="D324" s="11" t="s">
        <v>43</v>
      </c>
      <c r="E324" s="12">
        <v>50</v>
      </c>
      <c r="F324" s="13">
        <v>480.05</v>
      </c>
      <c r="G324" s="14">
        <f t="shared" si="5"/>
        <v>24002.5</v>
      </c>
      <c r="H324" s="8"/>
    </row>
    <row r="325" spans="1:8" ht="16.5" x14ac:dyDescent="0.3">
      <c r="A325" s="9">
        <v>41772</v>
      </c>
      <c r="B325" s="2">
        <v>278</v>
      </c>
      <c r="C325" s="10" t="s">
        <v>198</v>
      </c>
      <c r="D325" s="11" t="s">
        <v>25</v>
      </c>
      <c r="E325" s="12">
        <v>100</v>
      </c>
      <c r="F325" s="13">
        <v>331.57</v>
      </c>
      <c r="G325" s="14">
        <f t="shared" si="5"/>
        <v>33157</v>
      </c>
      <c r="H325" s="8"/>
    </row>
    <row r="326" spans="1:8" ht="16.5" x14ac:dyDescent="0.3">
      <c r="A326" s="9">
        <v>41772</v>
      </c>
      <c r="B326" s="2">
        <v>279</v>
      </c>
      <c r="C326" s="10" t="s">
        <v>199</v>
      </c>
      <c r="D326" s="11" t="s">
        <v>34</v>
      </c>
      <c r="E326" s="12">
        <v>30</v>
      </c>
      <c r="F326" s="13">
        <v>301.45</v>
      </c>
      <c r="G326" s="14">
        <f t="shared" si="5"/>
        <v>9043.5</v>
      </c>
      <c r="H326" s="8"/>
    </row>
    <row r="327" spans="1:8" ht="16.5" x14ac:dyDescent="0.3">
      <c r="A327" s="9">
        <v>41772</v>
      </c>
      <c r="B327" s="2">
        <v>320</v>
      </c>
      <c r="C327" s="10" t="s">
        <v>200</v>
      </c>
      <c r="D327" s="11" t="s">
        <v>49</v>
      </c>
      <c r="E327" s="12">
        <v>30</v>
      </c>
      <c r="F327" s="13">
        <v>386.25</v>
      </c>
      <c r="G327" s="14">
        <f t="shared" si="5"/>
        <v>11587.5</v>
      </c>
      <c r="H327" s="8"/>
    </row>
    <row r="328" spans="1:8" ht="16.5" x14ac:dyDescent="0.3">
      <c r="A328" s="9">
        <v>41772</v>
      </c>
      <c r="B328" s="2">
        <v>689</v>
      </c>
      <c r="C328" s="10" t="s">
        <v>86</v>
      </c>
      <c r="D328" s="11" t="s">
        <v>29</v>
      </c>
      <c r="E328" s="12">
        <v>200</v>
      </c>
      <c r="F328" s="13">
        <v>16.75</v>
      </c>
      <c r="G328" s="14">
        <f t="shared" si="5"/>
        <v>3350</v>
      </c>
      <c r="H328" s="8"/>
    </row>
    <row r="329" spans="1:8" ht="16.5" x14ac:dyDescent="0.3">
      <c r="A329" s="9">
        <v>41772</v>
      </c>
      <c r="B329" s="2">
        <v>690</v>
      </c>
      <c r="C329" s="10" t="s">
        <v>75</v>
      </c>
      <c r="D329" s="11" t="s">
        <v>43</v>
      </c>
      <c r="E329" s="12">
        <v>50</v>
      </c>
      <c r="F329" s="13">
        <v>182.07</v>
      </c>
      <c r="G329" s="14">
        <f t="shared" si="5"/>
        <v>9103.5</v>
      </c>
      <c r="H329" s="8"/>
    </row>
    <row r="330" spans="1:8" ht="16.5" x14ac:dyDescent="0.3">
      <c r="A330" s="9">
        <v>41772</v>
      </c>
      <c r="B330" s="2">
        <v>708</v>
      </c>
      <c r="C330" s="10" t="s">
        <v>201</v>
      </c>
      <c r="D330" s="11" t="s">
        <v>16</v>
      </c>
      <c r="E330" s="12">
        <v>200</v>
      </c>
      <c r="F330" s="13">
        <v>114.75</v>
      </c>
      <c r="G330" s="14">
        <f t="shared" si="5"/>
        <v>22950</v>
      </c>
      <c r="H330" s="8"/>
    </row>
    <row r="331" spans="1:8" ht="16.5" x14ac:dyDescent="0.3">
      <c r="A331" s="9">
        <v>41772</v>
      </c>
      <c r="B331" s="2">
        <v>1018</v>
      </c>
      <c r="C331" s="10" t="s">
        <v>54</v>
      </c>
      <c r="D331" s="11" t="s">
        <v>135</v>
      </c>
      <c r="E331" s="12">
        <v>100</v>
      </c>
      <c r="F331" s="13">
        <v>509.75</v>
      </c>
      <c r="G331" s="14">
        <f t="shared" si="5"/>
        <v>50975</v>
      </c>
      <c r="H331" s="8"/>
    </row>
    <row r="332" spans="1:8" ht="16.5" x14ac:dyDescent="0.3">
      <c r="A332" s="9">
        <v>41773</v>
      </c>
      <c r="B332" s="2">
        <v>103</v>
      </c>
      <c r="C332" s="10" t="s">
        <v>131</v>
      </c>
      <c r="D332" s="11" t="s">
        <v>95</v>
      </c>
      <c r="E332" s="12">
        <v>30</v>
      </c>
      <c r="F332" s="13">
        <v>16.97</v>
      </c>
      <c r="G332" s="14">
        <f t="shared" si="5"/>
        <v>509.1</v>
      </c>
      <c r="H332" s="8"/>
    </row>
    <row r="333" spans="1:8" ht="16.5" x14ac:dyDescent="0.3">
      <c r="A333" s="9">
        <v>41773</v>
      </c>
      <c r="B333" s="2">
        <v>104</v>
      </c>
      <c r="C333" s="10" t="s">
        <v>132</v>
      </c>
      <c r="D333" s="11" t="s">
        <v>70</v>
      </c>
      <c r="E333" s="12">
        <v>5</v>
      </c>
      <c r="F333" s="13">
        <v>25.32</v>
      </c>
      <c r="G333" s="14">
        <f t="shared" si="5"/>
        <v>126.6</v>
      </c>
      <c r="H333" s="8"/>
    </row>
    <row r="334" spans="1:8" ht="16.5" x14ac:dyDescent="0.3">
      <c r="A334" s="9">
        <v>41773</v>
      </c>
      <c r="B334" s="2">
        <v>105</v>
      </c>
      <c r="C334" s="10" t="s">
        <v>133</v>
      </c>
      <c r="D334" s="11" t="s">
        <v>95</v>
      </c>
      <c r="E334" s="12">
        <v>37</v>
      </c>
      <c r="F334" s="13">
        <v>37.79</v>
      </c>
      <c r="G334" s="14">
        <f t="shared" si="5"/>
        <v>1398.23</v>
      </c>
      <c r="H334" s="8"/>
    </row>
    <row r="335" spans="1:8" ht="16.5" x14ac:dyDescent="0.3">
      <c r="A335" s="9">
        <v>41773</v>
      </c>
      <c r="B335" s="2">
        <v>117</v>
      </c>
      <c r="C335" s="10" t="s">
        <v>91</v>
      </c>
      <c r="D335" s="11" t="s">
        <v>7</v>
      </c>
      <c r="E335" s="12">
        <v>50</v>
      </c>
      <c r="F335" s="13">
        <v>8.2899999999999991</v>
      </c>
      <c r="G335" s="14">
        <f t="shared" si="5"/>
        <v>414.5</v>
      </c>
      <c r="H335" s="8"/>
    </row>
    <row r="336" spans="1:8" ht="16.5" x14ac:dyDescent="0.3">
      <c r="A336" s="9">
        <v>41773</v>
      </c>
      <c r="B336" s="2">
        <v>324</v>
      </c>
      <c r="C336" s="10" t="s">
        <v>192</v>
      </c>
      <c r="D336" s="11" t="s">
        <v>3</v>
      </c>
      <c r="E336" s="12">
        <v>200</v>
      </c>
      <c r="F336" s="13">
        <v>74</v>
      </c>
      <c r="G336" s="14">
        <f t="shared" si="5"/>
        <v>14800</v>
      </c>
      <c r="H336" s="8"/>
    </row>
    <row r="337" spans="1:8" ht="16.5" x14ac:dyDescent="0.3">
      <c r="A337" s="9">
        <v>41773</v>
      </c>
      <c r="B337" s="2">
        <v>346</v>
      </c>
      <c r="C337" s="10" t="s">
        <v>40</v>
      </c>
      <c r="D337" s="11" t="s">
        <v>51</v>
      </c>
      <c r="E337" s="12">
        <v>30</v>
      </c>
      <c r="F337" s="13">
        <v>31</v>
      </c>
      <c r="G337" s="14">
        <f t="shared" si="5"/>
        <v>930</v>
      </c>
      <c r="H337" s="8"/>
    </row>
    <row r="338" spans="1:8" ht="16.5" x14ac:dyDescent="0.3">
      <c r="A338" s="9">
        <v>41773</v>
      </c>
      <c r="B338" s="2">
        <v>346</v>
      </c>
      <c r="C338" s="10" t="s">
        <v>40</v>
      </c>
      <c r="D338" s="11" t="s">
        <v>26</v>
      </c>
      <c r="E338" s="12">
        <v>14</v>
      </c>
      <c r="F338" s="13">
        <v>31</v>
      </c>
      <c r="G338" s="14">
        <f t="shared" si="5"/>
        <v>434</v>
      </c>
      <c r="H338" s="8"/>
    </row>
    <row r="339" spans="1:8" ht="16.5" x14ac:dyDescent="0.3">
      <c r="A339" s="9">
        <v>41773</v>
      </c>
      <c r="B339" s="2">
        <v>346</v>
      </c>
      <c r="C339" s="10" t="s">
        <v>40</v>
      </c>
      <c r="D339" s="11" t="s">
        <v>26</v>
      </c>
      <c r="E339" s="12">
        <v>56</v>
      </c>
      <c r="F339" s="13">
        <v>31</v>
      </c>
      <c r="G339" s="14">
        <f t="shared" si="5"/>
        <v>1736</v>
      </c>
      <c r="H339" s="8"/>
    </row>
    <row r="340" spans="1:8" ht="16.5" x14ac:dyDescent="0.3">
      <c r="A340" s="9">
        <v>41773</v>
      </c>
      <c r="B340" s="2">
        <v>444</v>
      </c>
      <c r="C340" s="10" t="s">
        <v>158</v>
      </c>
      <c r="D340" s="11" t="s">
        <v>3</v>
      </c>
      <c r="E340" s="12">
        <v>384</v>
      </c>
      <c r="F340" s="13">
        <v>32.04</v>
      </c>
      <c r="G340" s="14">
        <f t="shared" si="5"/>
        <v>12303.36</v>
      </c>
      <c r="H340" s="8"/>
    </row>
    <row r="341" spans="1:8" ht="16.5" x14ac:dyDescent="0.3">
      <c r="A341" s="9">
        <v>41773</v>
      </c>
      <c r="B341" s="2">
        <v>445</v>
      </c>
      <c r="C341" s="10" t="s">
        <v>134</v>
      </c>
      <c r="D341" s="11" t="s">
        <v>46</v>
      </c>
      <c r="E341" s="12">
        <v>200</v>
      </c>
      <c r="F341" s="13">
        <v>25.6</v>
      </c>
      <c r="G341" s="14">
        <f t="shared" si="5"/>
        <v>5120</v>
      </c>
      <c r="H341" s="8"/>
    </row>
    <row r="342" spans="1:8" ht="16.5" x14ac:dyDescent="0.3">
      <c r="A342" s="9">
        <v>41773</v>
      </c>
      <c r="B342" s="2">
        <v>566</v>
      </c>
      <c r="C342" s="10" t="s">
        <v>193</v>
      </c>
      <c r="D342" s="11" t="s">
        <v>53</v>
      </c>
      <c r="E342" s="12">
        <v>30</v>
      </c>
      <c r="F342" s="13">
        <v>191</v>
      </c>
      <c r="G342" s="14">
        <f t="shared" si="5"/>
        <v>5730</v>
      </c>
      <c r="H342" s="8"/>
    </row>
    <row r="343" spans="1:8" ht="16.5" x14ac:dyDescent="0.3">
      <c r="A343" s="9">
        <v>41773</v>
      </c>
      <c r="B343" s="2">
        <v>599</v>
      </c>
      <c r="C343" s="19" t="s">
        <v>171</v>
      </c>
      <c r="D343" s="11" t="s">
        <v>4</v>
      </c>
      <c r="E343" s="12">
        <v>1</v>
      </c>
      <c r="F343" s="13">
        <v>800</v>
      </c>
      <c r="G343" s="14">
        <f t="shared" si="5"/>
        <v>800</v>
      </c>
      <c r="H343" s="8"/>
    </row>
    <row r="344" spans="1:8" ht="30" x14ac:dyDescent="0.3">
      <c r="A344" s="9">
        <v>41773</v>
      </c>
      <c r="B344" s="2">
        <v>600</v>
      </c>
      <c r="C344" s="31" t="s">
        <v>194</v>
      </c>
      <c r="D344" s="11" t="s">
        <v>10</v>
      </c>
      <c r="E344" s="12">
        <v>100</v>
      </c>
      <c r="F344" s="13">
        <v>860</v>
      </c>
      <c r="G344" s="14">
        <f t="shared" si="5"/>
        <v>86000</v>
      </c>
      <c r="H344" s="8"/>
    </row>
    <row r="345" spans="1:8" ht="16.5" x14ac:dyDescent="0.3">
      <c r="A345" s="9">
        <v>41773</v>
      </c>
      <c r="B345" s="2">
        <v>649</v>
      </c>
      <c r="C345" s="10" t="s">
        <v>195</v>
      </c>
      <c r="D345" s="11" t="s">
        <v>23</v>
      </c>
      <c r="E345" s="12">
        <v>4</v>
      </c>
      <c r="F345" s="13">
        <v>650</v>
      </c>
      <c r="G345" s="14">
        <f t="shared" si="5"/>
        <v>2600</v>
      </c>
      <c r="H345" s="8"/>
    </row>
    <row r="346" spans="1:8" ht="16.5" x14ac:dyDescent="0.3">
      <c r="A346" s="9">
        <v>41773</v>
      </c>
      <c r="B346" s="2">
        <v>649</v>
      </c>
      <c r="C346" s="10" t="s">
        <v>195</v>
      </c>
      <c r="D346" s="11" t="s">
        <v>23</v>
      </c>
      <c r="E346" s="12">
        <v>15</v>
      </c>
      <c r="F346" s="13">
        <v>650</v>
      </c>
      <c r="G346" s="14">
        <f t="shared" si="5"/>
        <v>9750</v>
      </c>
      <c r="H346" s="8"/>
    </row>
    <row r="347" spans="1:8" ht="16.5" x14ac:dyDescent="0.3">
      <c r="A347" s="9">
        <v>41773</v>
      </c>
      <c r="B347" s="2">
        <v>649</v>
      </c>
      <c r="C347" s="10" t="s">
        <v>195</v>
      </c>
      <c r="D347" s="11" t="s">
        <v>4</v>
      </c>
      <c r="E347" s="12">
        <v>11</v>
      </c>
      <c r="F347" s="13">
        <v>650</v>
      </c>
      <c r="G347" s="14">
        <f t="shared" si="5"/>
        <v>7150</v>
      </c>
      <c r="H347" s="8"/>
    </row>
    <row r="348" spans="1:8" ht="16.5" x14ac:dyDescent="0.3">
      <c r="A348" s="9">
        <v>41773</v>
      </c>
      <c r="B348" s="2" t="e">
        <v>#N/A</v>
      </c>
      <c r="C348" s="10" t="s">
        <v>106</v>
      </c>
      <c r="D348" s="11" t="s">
        <v>3</v>
      </c>
      <c r="E348" s="12">
        <v>10</v>
      </c>
      <c r="F348" s="13">
        <v>784</v>
      </c>
      <c r="G348" s="14">
        <f t="shared" si="5"/>
        <v>7840</v>
      </c>
      <c r="H348" s="8"/>
    </row>
    <row r="349" spans="1:8" ht="16.5" x14ac:dyDescent="0.3">
      <c r="A349" s="9">
        <v>41774</v>
      </c>
      <c r="B349" s="2">
        <v>113</v>
      </c>
      <c r="C349" s="10" t="s">
        <v>62</v>
      </c>
      <c r="D349" s="11" t="s">
        <v>19</v>
      </c>
      <c r="E349" s="12">
        <v>10</v>
      </c>
      <c r="F349" s="13">
        <v>17.95</v>
      </c>
      <c r="G349" s="14">
        <f t="shared" si="5"/>
        <v>179.5</v>
      </c>
      <c r="H349" s="8"/>
    </row>
    <row r="350" spans="1:8" ht="16.5" x14ac:dyDescent="0.3">
      <c r="A350" s="9">
        <v>41774</v>
      </c>
      <c r="B350" s="2">
        <v>191</v>
      </c>
      <c r="C350" s="10" t="s">
        <v>64</v>
      </c>
      <c r="D350" s="11" t="s">
        <v>154</v>
      </c>
      <c r="E350" s="12">
        <v>30</v>
      </c>
      <c r="F350" s="13">
        <v>98.67</v>
      </c>
      <c r="G350" s="14">
        <f t="shared" si="5"/>
        <v>2960.1</v>
      </c>
      <c r="H350" s="8"/>
    </row>
    <row r="351" spans="1:8" ht="16.5" x14ac:dyDescent="0.3">
      <c r="A351" s="9">
        <v>41774</v>
      </c>
      <c r="B351" s="2">
        <v>304</v>
      </c>
      <c r="C351" s="10" t="s">
        <v>190</v>
      </c>
      <c r="D351" s="11" t="s">
        <v>14</v>
      </c>
      <c r="E351" s="12">
        <v>90</v>
      </c>
      <c r="F351" s="13">
        <v>142.12</v>
      </c>
      <c r="G351" s="14">
        <f t="shared" si="5"/>
        <v>12790.8</v>
      </c>
      <c r="H351" s="8"/>
    </row>
    <row r="352" spans="1:8" ht="16.5" x14ac:dyDescent="0.3">
      <c r="A352" s="9">
        <v>41774</v>
      </c>
      <c r="B352" s="2">
        <v>813</v>
      </c>
      <c r="C352" s="10" t="s">
        <v>191</v>
      </c>
      <c r="D352" s="11" t="s">
        <v>26</v>
      </c>
      <c r="E352" s="12">
        <v>1</v>
      </c>
      <c r="F352" s="13">
        <v>24.44</v>
      </c>
      <c r="G352" s="14">
        <f t="shared" si="5"/>
        <v>24.44</v>
      </c>
      <c r="H352" s="8"/>
    </row>
    <row r="353" spans="1:8" ht="16.5" x14ac:dyDescent="0.3">
      <c r="A353" s="9">
        <v>41778</v>
      </c>
      <c r="B353" s="2">
        <v>34</v>
      </c>
      <c r="C353" s="10" t="s">
        <v>98</v>
      </c>
      <c r="D353" s="11" t="s">
        <v>53</v>
      </c>
      <c r="E353" s="12">
        <v>50</v>
      </c>
      <c r="F353" s="13">
        <v>47.5</v>
      </c>
      <c r="G353" s="14">
        <f t="shared" si="5"/>
        <v>2375</v>
      </c>
      <c r="H353" s="8"/>
    </row>
    <row r="354" spans="1:8" ht="16.5" x14ac:dyDescent="0.3">
      <c r="A354" s="9">
        <v>41778</v>
      </c>
      <c r="B354" s="2">
        <v>38</v>
      </c>
      <c r="C354" s="10" t="s">
        <v>72</v>
      </c>
      <c r="D354" s="11" t="s">
        <v>22</v>
      </c>
      <c r="E354" s="12">
        <v>50</v>
      </c>
      <c r="F354" s="13">
        <v>8.52</v>
      </c>
      <c r="G354" s="14">
        <f t="shared" si="5"/>
        <v>426</v>
      </c>
      <c r="H354" s="8"/>
    </row>
    <row r="355" spans="1:8" ht="16.5" x14ac:dyDescent="0.3">
      <c r="A355" s="9">
        <v>41778</v>
      </c>
      <c r="B355" s="2">
        <v>49</v>
      </c>
      <c r="C355" s="10" t="s">
        <v>182</v>
      </c>
      <c r="D355" s="11" t="s">
        <v>16</v>
      </c>
      <c r="E355" s="12">
        <v>94</v>
      </c>
      <c r="F355" s="13">
        <v>118.98</v>
      </c>
      <c r="G355" s="14">
        <f t="shared" si="5"/>
        <v>11184.12</v>
      </c>
      <c r="H355" s="8"/>
    </row>
    <row r="356" spans="1:8" ht="16.5" x14ac:dyDescent="0.3">
      <c r="A356" s="9">
        <v>41778</v>
      </c>
      <c r="B356" s="2">
        <v>50</v>
      </c>
      <c r="C356" s="10" t="s">
        <v>183</v>
      </c>
      <c r="D356" s="11" t="s">
        <v>34</v>
      </c>
      <c r="E356" s="12">
        <v>94</v>
      </c>
      <c r="F356" s="13">
        <v>143.41</v>
      </c>
      <c r="G356" s="14">
        <f t="shared" si="5"/>
        <v>13480.54</v>
      </c>
      <c r="H356" s="8"/>
    </row>
    <row r="357" spans="1:8" ht="16.5" x14ac:dyDescent="0.3">
      <c r="A357" s="9">
        <v>41778</v>
      </c>
      <c r="B357" s="2">
        <v>101</v>
      </c>
      <c r="C357" s="10" t="s">
        <v>162</v>
      </c>
      <c r="D357" s="11" t="s">
        <v>30</v>
      </c>
      <c r="E357" s="12">
        <v>7</v>
      </c>
      <c r="F357" s="13">
        <v>583.08000000000004</v>
      </c>
      <c r="G357" s="14">
        <f t="shared" si="5"/>
        <v>4081.56</v>
      </c>
      <c r="H357" s="8"/>
    </row>
    <row r="358" spans="1:8" ht="16.5" x14ac:dyDescent="0.3">
      <c r="A358" s="9">
        <v>41778</v>
      </c>
      <c r="B358" s="2">
        <v>150</v>
      </c>
      <c r="C358" s="30" t="s">
        <v>184</v>
      </c>
      <c r="D358" s="11" t="s">
        <v>59</v>
      </c>
      <c r="E358" s="12">
        <v>50</v>
      </c>
      <c r="F358" s="13">
        <v>73.16</v>
      </c>
      <c r="G358" s="14">
        <f t="shared" si="5"/>
        <v>3658</v>
      </c>
      <c r="H358" s="8"/>
    </row>
    <row r="359" spans="1:8" ht="16.5" x14ac:dyDescent="0.3">
      <c r="A359" s="9">
        <v>41778</v>
      </c>
      <c r="B359" s="2">
        <v>151</v>
      </c>
      <c r="C359" s="58" t="s">
        <v>165</v>
      </c>
      <c r="D359" s="11" t="s">
        <v>12</v>
      </c>
      <c r="E359" s="12">
        <v>30</v>
      </c>
      <c r="F359" s="13">
        <v>240.52</v>
      </c>
      <c r="G359" s="14">
        <f t="shared" si="5"/>
        <v>7215.6</v>
      </c>
      <c r="H359" s="8"/>
    </row>
    <row r="360" spans="1:8" ht="16.5" x14ac:dyDescent="0.3">
      <c r="A360" s="9">
        <v>41778</v>
      </c>
      <c r="B360" s="2">
        <v>214</v>
      </c>
      <c r="C360" s="10" t="s">
        <v>99</v>
      </c>
      <c r="D360" s="11" t="s">
        <v>7</v>
      </c>
      <c r="E360" s="12">
        <v>10</v>
      </c>
      <c r="F360" s="13">
        <v>21.97</v>
      </c>
      <c r="G360" s="14">
        <f t="shared" si="5"/>
        <v>219.7</v>
      </c>
      <c r="H360" s="8"/>
    </row>
    <row r="361" spans="1:8" ht="16.5" x14ac:dyDescent="0.3">
      <c r="A361" s="9">
        <v>41778</v>
      </c>
      <c r="B361" s="2">
        <v>215</v>
      </c>
      <c r="C361" s="10" t="s">
        <v>100</v>
      </c>
      <c r="D361" s="11" t="s">
        <v>94</v>
      </c>
      <c r="E361" s="12">
        <v>10</v>
      </c>
      <c r="F361" s="13">
        <v>30</v>
      </c>
      <c r="G361" s="14">
        <f t="shared" si="5"/>
        <v>300</v>
      </c>
      <c r="H361" s="8"/>
    </row>
    <row r="362" spans="1:8" ht="16.5" x14ac:dyDescent="0.3">
      <c r="A362" s="9">
        <v>41778</v>
      </c>
      <c r="B362" s="2">
        <v>258</v>
      </c>
      <c r="C362" s="10" t="s">
        <v>102</v>
      </c>
      <c r="D362" s="11" t="s">
        <v>17</v>
      </c>
      <c r="E362" s="12">
        <v>200</v>
      </c>
      <c r="F362" s="13">
        <v>9.15</v>
      </c>
      <c r="G362" s="14">
        <f t="shared" si="5"/>
        <v>1830</v>
      </c>
      <c r="H362" s="8"/>
    </row>
    <row r="363" spans="1:8" ht="16.5" x14ac:dyDescent="0.3">
      <c r="A363" s="9">
        <v>41778</v>
      </c>
      <c r="B363" s="2">
        <v>311</v>
      </c>
      <c r="C363" s="10" t="s">
        <v>38</v>
      </c>
      <c r="D363" s="11" t="s">
        <v>4</v>
      </c>
      <c r="E363" s="12">
        <v>20</v>
      </c>
      <c r="F363" s="13">
        <v>70.16</v>
      </c>
      <c r="G363" s="14">
        <f t="shared" si="5"/>
        <v>1403.2</v>
      </c>
      <c r="H363" s="8"/>
    </row>
    <row r="364" spans="1:8" ht="16.5" x14ac:dyDescent="0.3">
      <c r="A364" s="9">
        <v>41778</v>
      </c>
      <c r="B364" s="2">
        <v>322</v>
      </c>
      <c r="C364" s="10" t="s">
        <v>152</v>
      </c>
      <c r="D364" s="11" t="s">
        <v>49</v>
      </c>
      <c r="E364" s="12">
        <v>296</v>
      </c>
      <c r="F364" s="13">
        <v>75.16</v>
      </c>
      <c r="G364" s="14">
        <f t="shared" si="5"/>
        <v>22247.360000000001</v>
      </c>
      <c r="H364" s="8"/>
    </row>
    <row r="365" spans="1:8" ht="16.5" x14ac:dyDescent="0.3">
      <c r="A365" s="9">
        <v>41778</v>
      </c>
      <c r="B365" s="2">
        <v>458</v>
      </c>
      <c r="C365" s="10" t="s">
        <v>185</v>
      </c>
      <c r="D365" s="11" t="s">
        <v>46</v>
      </c>
      <c r="E365" s="12">
        <v>250</v>
      </c>
      <c r="F365" s="13">
        <v>59.2</v>
      </c>
      <c r="G365" s="14">
        <f t="shared" si="5"/>
        <v>14800</v>
      </c>
      <c r="H365" s="8"/>
    </row>
    <row r="366" spans="1:8" ht="16.5" x14ac:dyDescent="0.3">
      <c r="A366" s="9">
        <v>41778</v>
      </c>
      <c r="B366" s="2">
        <v>461</v>
      </c>
      <c r="C366" s="10" t="s">
        <v>74</v>
      </c>
      <c r="D366" s="11" t="s">
        <v>154</v>
      </c>
      <c r="E366" s="12">
        <v>50</v>
      </c>
      <c r="F366" s="13">
        <v>38.979999999999997</v>
      </c>
      <c r="G366" s="14">
        <f t="shared" si="5"/>
        <v>1949</v>
      </c>
      <c r="H366" s="8"/>
    </row>
    <row r="367" spans="1:8" ht="16.5" x14ac:dyDescent="0.3">
      <c r="A367" s="9">
        <v>41778</v>
      </c>
      <c r="B367" s="2">
        <v>467</v>
      </c>
      <c r="C367" s="10" t="s">
        <v>186</v>
      </c>
      <c r="D367" s="11" t="s">
        <v>19</v>
      </c>
      <c r="E367" s="12">
        <v>50</v>
      </c>
      <c r="F367" s="13">
        <v>82.9</v>
      </c>
      <c r="G367" s="14">
        <f t="shared" si="5"/>
        <v>4145</v>
      </c>
      <c r="H367" s="8"/>
    </row>
    <row r="368" spans="1:8" ht="16.5" x14ac:dyDescent="0.3">
      <c r="A368" s="9">
        <v>41778</v>
      </c>
      <c r="B368" s="2">
        <v>519</v>
      </c>
      <c r="C368" s="10" t="s">
        <v>187</v>
      </c>
      <c r="D368" s="11" t="s">
        <v>25</v>
      </c>
      <c r="E368" s="12">
        <v>50</v>
      </c>
      <c r="F368" s="13">
        <v>135.29</v>
      </c>
      <c r="G368" s="14">
        <f t="shared" si="5"/>
        <v>6764.5</v>
      </c>
      <c r="H368" s="8"/>
    </row>
    <row r="369" spans="1:8" ht="16.5" x14ac:dyDescent="0.3">
      <c r="A369" s="9">
        <v>41778</v>
      </c>
      <c r="B369" s="2">
        <v>614</v>
      </c>
      <c r="C369" s="10" t="s">
        <v>85</v>
      </c>
      <c r="D369" s="11" t="s">
        <v>51</v>
      </c>
      <c r="E369" s="12">
        <v>30</v>
      </c>
      <c r="F369" s="13">
        <v>140.55000000000001</v>
      </c>
      <c r="G369" s="14">
        <f t="shared" si="5"/>
        <v>4216.5</v>
      </c>
      <c r="H369" s="8"/>
    </row>
    <row r="370" spans="1:8" ht="16.5" x14ac:dyDescent="0.3">
      <c r="A370" s="9">
        <v>41778</v>
      </c>
      <c r="B370" s="2">
        <v>787</v>
      </c>
      <c r="C370" s="10" t="s">
        <v>188</v>
      </c>
      <c r="D370" s="11" t="s">
        <v>46</v>
      </c>
      <c r="E370" s="12">
        <v>30</v>
      </c>
      <c r="F370" s="13">
        <v>771.54</v>
      </c>
      <c r="G370" s="14">
        <f t="shared" si="5"/>
        <v>23146.2</v>
      </c>
      <c r="H370" s="8"/>
    </row>
    <row r="371" spans="1:8" ht="16.5" x14ac:dyDescent="0.3">
      <c r="A371" s="9">
        <v>41778</v>
      </c>
      <c r="B371" s="2">
        <v>793</v>
      </c>
      <c r="C371" s="10" t="s">
        <v>103</v>
      </c>
      <c r="D371" s="11" t="s">
        <v>16</v>
      </c>
      <c r="E371" s="12">
        <v>300</v>
      </c>
      <c r="F371" s="13">
        <v>6.87</v>
      </c>
      <c r="G371" s="14">
        <f t="shared" si="5"/>
        <v>2061</v>
      </c>
      <c r="H371" s="8"/>
    </row>
    <row r="372" spans="1:8" ht="16.5" x14ac:dyDescent="0.3">
      <c r="A372" s="9">
        <v>41778</v>
      </c>
      <c r="B372" s="2">
        <v>794</v>
      </c>
      <c r="C372" s="10" t="s">
        <v>88</v>
      </c>
      <c r="D372" s="11" t="s">
        <v>34</v>
      </c>
      <c r="E372" s="12">
        <v>20</v>
      </c>
      <c r="F372" s="13">
        <v>377.12</v>
      </c>
      <c r="G372" s="14">
        <f t="shared" si="5"/>
        <v>7542.4</v>
      </c>
      <c r="H372" s="8"/>
    </row>
    <row r="373" spans="1:8" ht="16.5" x14ac:dyDescent="0.3">
      <c r="A373" s="9">
        <v>41778</v>
      </c>
      <c r="B373" s="2">
        <v>984</v>
      </c>
      <c r="C373" s="10" t="s">
        <v>189</v>
      </c>
      <c r="D373" s="11" t="s">
        <v>59</v>
      </c>
      <c r="E373" s="12">
        <v>50</v>
      </c>
      <c r="F373" s="13">
        <v>125.27</v>
      </c>
      <c r="G373" s="14">
        <f t="shared" si="5"/>
        <v>6263.5</v>
      </c>
      <c r="H373" s="8"/>
    </row>
    <row r="374" spans="1:8" ht="16.5" x14ac:dyDescent="0.3">
      <c r="A374" s="9">
        <v>41778</v>
      </c>
      <c r="B374" s="2">
        <v>1020</v>
      </c>
      <c r="C374" s="10" t="s">
        <v>89</v>
      </c>
      <c r="D374" s="11" t="s">
        <v>51</v>
      </c>
      <c r="E374" s="12">
        <v>30</v>
      </c>
      <c r="F374" s="13">
        <v>528.35</v>
      </c>
      <c r="G374" s="14">
        <f t="shared" si="5"/>
        <v>15850.5</v>
      </c>
      <c r="H374" s="8"/>
    </row>
    <row r="375" spans="1:8" ht="16.5" x14ac:dyDescent="0.3">
      <c r="A375" s="9">
        <v>41779</v>
      </c>
      <c r="B375" s="2">
        <v>88</v>
      </c>
      <c r="C375" s="10" t="s">
        <v>97</v>
      </c>
      <c r="D375" s="11" t="s">
        <v>2</v>
      </c>
      <c r="E375" s="12">
        <v>240</v>
      </c>
      <c r="F375" s="13">
        <v>82.75</v>
      </c>
      <c r="G375" s="14">
        <f t="shared" si="5"/>
        <v>19860</v>
      </c>
      <c r="H375" s="8"/>
    </row>
    <row r="376" spans="1:8" ht="16.5" x14ac:dyDescent="0.3">
      <c r="A376" s="9">
        <v>41780</v>
      </c>
      <c r="B376" s="2">
        <v>103</v>
      </c>
      <c r="C376" s="10" t="s">
        <v>131</v>
      </c>
      <c r="D376" s="11" t="s">
        <v>12</v>
      </c>
      <c r="E376" s="12">
        <v>600</v>
      </c>
      <c r="F376" s="13">
        <v>20</v>
      </c>
      <c r="G376" s="14">
        <f t="shared" si="5"/>
        <v>12000</v>
      </c>
      <c r="H376" s="8"/>
    </row>
    <row r="377" spans="1:8" ht="16.5" x14ac:dyDescent="0.3">
      <c r="A377" s="9">
        <v>41780</v>
      </c>
      <c r="B377" s="2">
        <v>104</v>
      </c>
      <c r="C377" s="10" t="s">
        <v>132</v>
      </c>
      <c r="D377" s="11" t="s">
        <v>29</v>
      </c>
      <c r="E377" s="12">
        <v>1600</v>
      </c>
      <c r="F377" s="13">
        <v>30</v>
      </c>
      <c r="G377" s="14">
        <f t="shared" si="5"/>
        <v>48000</v>
      </c>
      <c r="H377" s="8"/>
    </row>
    <row r="378" spans="1:8" ht="16.5" x14ac:dyDescent="0.3">
      <c r="A378" s="9">
        <v>41780</v>
      </c>
      <c r="B378" s="2">
        <v>105</v>
      </c>
      <c r="C378" s="10" t="s">
        <v>133</v>
      </c>
      <c r="D378" s="11" t="s">
        <v>29</v>
      </c>
      <c r="E378" s="12">
        <v>1300</v>
      </c>
      <c r="F378" s="13">
        <v>35</v>
      </c>
      <c r="G378" s="14">
        <f t="shared" si="5"/>
        <v>45500</v>
      </c>
      <c r="H378" s="8"/>
    </row>
    <row r="379" spans="1:8" ht="16.5" x14ac:dyDescent="0.3">
      <c r="A379" s="9">
        <v>41780</v>
      </c>
      <c r="B379" s="2">
        <v>106</v>
      </c>
      <c r="C379" s="10" t="s">
        <v>143</v>
      </c>
      <c r="D379" s="11" t="s">
        <v>29</v>
      </c>
      <c r="E379" s="12">
        <v>500</v>
      </c>
      <c r="F379" s="13">
        <v>80</v>
      </c>
      <c r="G379" s="14">
        <f t="shared" si="5"/>
        <v>40000</v>
      </c>
      <c r="H379" s="8"/>
    </row>
    <row r="380" spans="1:8" ht="16.5" x14ac:dyDescent="0.3">
      <c r="A380" s="9">
        <v>41780</v>
      </c>
      <c r="B380" s="2">
        <v>107</v>
      </c>
      <c r="C380" s="27" t="s">
        <v>139</v>
      </c>
      <c r="D380" s="11" t="s">
        <v>175</v>
      </c>
      <c r="E380" s="12">
        <v>5000</v>
      </c>
      <c r="F380" s="13">
        <v>5</v>
      </c>
      <c r="G380" s="14">
        <f t="shared" si="5"/>
        <v>25000</v>
      </c>
      <c r="H380" s="8"/>
    </row>
    <row r="381" spans="1:8" ht="16.5" x14ac:dyDescent="0.3">
      <c r="A381" s="9">
        <v>41780</v>
      </c>
      <c r="B381" s="2">
        <v>110</v>
      </c>
      <c r="C381" s="27" t="s">
        <v>140</v>
      </c>
      <c r="D381" s="11" t="s">
        <v>176</v>
      </c>
      <c r="E381" s="12">
        <v>10000</v>
      </c>
      <c r="F381" s="13">
        <v>7</v>
      </c>
      <c r="G381" s="14">
        <f t="shared" si="5"/>
        <v>70000</v>
      </c>
      <c r="H381" s="8"/>
    </row>
    <row r="382" spans="1:8" ht="16.5" x14ac:dyDescent="0.3">
      <c r="A382" s="9">
        <v>41780</v>
      </c>
      <c r="B382" s="2">
        <v>111</v>
      </c>
      <c r="C382" s="10" t="s">
        <v>144</v>
      </c>
      <c r="D382" s="11" t="s">
        <v>21</v>
      </c>
      <c r="E382" s="12">
        <v>50</v>
      </c>
      <c r="F382" s="13">
        <v>100</v>
      </c>
      <c r="G382" s="14">
        <f t="shared" si="5"/>
        <v>5000</v>
      </c>
      <c r="H382" s="8"/>
    </row>
    <row r="383" spans="1:8" ht="16.5" x14ac:dyDescent="0.3">
      <c r="A383" s="9">
        <v>41780</v>
      </c>
      <c r="B383" s="2">
        <v>147</v>
      </c>
      <c r="C383" s="10" t="s">
        <v>145</v>
      </c>
      <c r="D383" s="11" t="s">
        <v>55</v>
      </c>
      <c r="E383" s="12">
        <v>500</v>
      </c>
      <c r="F383" s="13">
        <v>45</v>
      </c>
      <c r="G383" s="14">
        <f t="shared" si="5"/>
        <v>22500</v>
      </c>
      <c r="H383" s="8"/>
    </row>
    <row r="384" spans="1:8" ht="16.5" x14ac:dyDescent="0.3">
      <c r="A384" s="9">
        <v>41780</v>
      </c>
      <c r="B384" s="2">
        <v>289</v>
      </c>
      <c r="C384" s="10" t="s">
        <v>137</v>
      </c>
      <c r="D384" s="11" t="s">
        <v>177</v>
      </c>
      <c r="E384" s="12">
        <v>11</v>
      </c>
      <c r="F384" s="13">
        <v>137.36000000000001</v>
      </c>
      <c r="G384" s="14">
        <f t="shared" si="5"/>
        <v>1510.96</v>
      </c>
      <c r="H384" s="8"/>
    </row>
    <row r="385" spans="1:8" ht="16.5" x14ac:dyDescent="0.3">
      <c r="A385" s="9">
        <v>41780</v>
      </c>
      <c r="B385" s="2">
        <v>289</v>
      </c>
      <c r="C385" s="10" t="s">
        <v>137</v>
      </c>
      <c r="D385" s="11" t="s">
        <v>138</v>
      </c>
      <c r="E385" s="12">
        <v>9</v>
      </c>
      <c r="F385" s="13">
        <v>137.36000000000001</v>
      </c>
      <c r="G385" s="14">
        <f t="shared" si="5"/>
        <v>1236.24</v>
      </c>
      <c r="H385" s="8"/>
    </row>
    <row r="386" spans="1:8" ht="16.5" x14ac:dyDescent="0.3">
      <c r="A386" s="9">
        <v>41780</v>
      </c>
      <c r="B386" s="2">
        <v>336</v>
      </c>
      <c r="C386" s="27" t="s">
        <v>146</v>
      </c>
      <c r="D386" s="11" t="s">
        <v>36</v>
      </c>
      <c r="E386" s="12">
        <v>2000</v>
      </c>
      <c r="F386" s="13">
        <v>1.5</v>
      </c>
      <c r="G386" s="14">
        <f t="shared" ref="G386:G403" si="6">ROUND(E386*F386,2)</f>
        <v>3000</v>
      </c>
      <c r="H386" s="8"/>
    </row>
    <row r="387" spans="1:8" ht="16.5" x14ac:dyDescent="0.3">
      <c r="A387" s="9">
        <v>41780</v>
      </c>
      <c r="B387" s="2">
        <v>371</v>
      </c>
      <c r="C387" s="10" t="s">
        <v>141</v>
      </c>
      <c r="D387" s="11" t="s">
        <v>175</v>
      </c>
      <c r="E387" s="12">
        <v>999</v>
      </c>
      <c r="F387" s="13">
        <v>76.19</v>
      </c>
      <c r="G387" s="14">
        <f t="shared" si="6"/>
        <v>76113.81</v>
      </c>
      <c r="H387" s="8"/>
    </row>
    <row r="388" spans="1:8" ht="16.5" x14ac:dyDescent="0.3">
      <c r="A388" s="9">
        <v>41780</v>
      </c>
      <c r="B388" s="2">
        <v>371</v>
      </c>
      <c r="C388" s="10" t="s">
        <v>141</v>
      </c>
      <c r="D388" s="11" t="s">
        <v>178</v>
      </c>
      <c r="E388" s="12">
        <v>1</v>
      </c>
      <c r="F388" s="13">
        <v>78.87</v>
      </c>
      <c r="G388" s="14">
        <f t="shared" si="6"/>
        <v>78.87</v>
      </c>
      <c r="H388" s="8"/>
    </row>
    <row r="389" spans="1:8" ht="16.5" x14ac:dyDescent="0.3">
      <c r="A389" s="9">
        <v>41780</v>
      </c>
      <c r="B389" s="2">
        <v>421</v>
      </c>
      <c r="C389" s="10" t="s">
        <v>77</v>
      </c>
      <c r="D389" s="11" t="s">
        <v>17</v>
      </c>
      <c r="E389" s="12">
        <v>5</v>
      </c>
      <c r="F389" s="13">
        <v>212.53</v>
      </c>
      <c r="G389" s="14">
        <f t="shared" si="6"/>
        <v>1062.6500000000001</v>
      </c>
      <c r="H389" s="8"/>
    </row>
    <row r="390" spans="1:8" ht="16.5" x14ac:dyDescent="0.3">
      <c r="A390" s="9">
        <v>41780</v>
      </c>
      <c r="B390" s="2">
        <v>599</v>
      </c>
      <c r="C390" s="10" t="s">
        <v>171</v>
      </c>
      <c r="D390" s="11" t="s">
        <v>4</v>
      </c>
      <c r="E390" s="12">
        <v>4</v>
      </c>
      <c r="F390" s="13">
        <v>800</v>
      </c>
      <c r="G390" s="14">
        <f t="shared" si="6"/>
        <v>3200</v>
      </c>
      <c r="H390" s="8"/>
    </row>
    <row r="391" spans="1:8" ht="16.5" x14ac:dyDescent="0.3">
      <c r="A391" s="9">
        <v>41780</v>
      </c>
      <c r="B391" s="2">
        <v>604</v>
      </c>
      <c r="C391" s="10" t="s">
        <v>179</v>
      </c>
      <c r="D391" s="11" t="s">
        <v>87</v>
      </c>
      <c r="E391" s="12">
        <v>300</v>
      </c>
      <c r="F391" s="13">
        <v>3</v>
      </c>
      <c r="G391" s="14">
        <f t="shared" si="6"/>
        <v>900</v>
      </c>
      <c r="H391" s="8"/>
    </row>
    <row r="392" spans="1:8" ht="16.5" x14ac:dyDescent="0.3">
      <c r="A392" s="9">
        <v>41780</v>
      </c>
      <c r="B392" s="2">
        <v>605</v>
      </c>
      <c r="C392" s="10" t="s">
        <v>142</v>
      </c>
      <c r="D392" s="11" t="s">
        <v>29</v>
      </c>
      <c r="E392" s="12">
        <v>500</v>
      </c>
      <c r="F392" s="13">
        <v>15</v>
      </c>
      <c r="G392" s="14">
        <f t="shared" si="6"/>
        <v>7500</v>
      </c>
      <c r="H392" s="8"/>
    </row>
    <row r="393" spans="1:8" ht="16.5" x14ac:dyDescent="0.3">
      <c r="A393" s="9">
        <v>41780</v>
      </c>
      <c r="B393" s="2">
        <v>1088</v>
      </c>
      <c r="C393" s="10" t="s">
        <v>147</v>
      </c>
      <c r="D393" s="11" t="s">
        <v>70</v>
      </c>
      <c r="E393" s="12">
        <v>10000</v>
      </c>
      <c r="F393" s="13">
        <v>5</v>
      </c>
      <c r="G393" s="14">
        <f t="shared" si="6"/>
        <v>50000</v>
      </c>
      <c r="H393" s="8"/>
    </row>
    <row r="394" spans="1:8" ht="16.5" x14ac:dyDescent="0.3">
      <c r="A394" s="9">
        <v>41780</v>
      </c>
      <c r="B394" s="2" t="e">
        <v>#N/A</v>
      </c>
      <c r="C394" s="10" t="s">
        <v>180</v>
      </c>
      <c r="D394" s="11" t="s">
        <v>57</v>
      </c>
      <c r="E394" s="12">
        <v>1</v>
      </c>
      <c r="F394" s="13">
        <v>100</v>
      </c>
      <c r="G394" s="14">
        <f t="shared" si="6"/>
        <v>100</v>
      </c>
      <c r="H394" s="8"/>
    </row>
    <row r="395" spans="1:8" ht="16.5" x14ac:dyDescent="0.3">
      <c r="A395" s="9">
        <v>41780</v>
      </c>
      <c r="B395" s="2" t="e">
        <v>#N/A</v>
      </c>
      <c r="C395" s="10" t="s">
        <v>181</v>
      </c>
      <c r="D395" s="11" t="s">
        <v>37</v>
      </c>
      <c r="E395" s="12">
        <v>20</v>
      </c>
      <c r="F395" s="13">
        <v>108.64</v>
      </c>
      <c r="G395" s="14">
        <f t="shared" si="6"/>
        <v>2172.8000000000002</v>
      </c>
      <c r="H395" s="8"/>
    </row>
    <row r="396" spans="1:8" ht="16.5" x14ac:dyDescent="0.3">
      <c r="A396" s="9">
        <v>41787</v>
      </c>
      <c r="B396" s="2">
        <v>71</v>
      </c>
      <c r="C396" s="10" t="s">
        <v>174</v>
      </c>
      <c r="D396" s="11" t="s">
        <v>23</v>
      </c>
      <c r="E396" s="12">
        <v>1</v>
      </c>
      <c r="F396" s="13">
        <v>364.77</v>
      </c>
      <c r="G396" s="14">
        <f t="shared" si="6"/>
        <v>364.77</v>
      </c>
      <c r="H396" s="8"/>
    </row>
    <row r="397" spans="1:8" ht="16.5" x14ac:dyDescent="0.3">
      <c r="A397" s="9">
        <v>41787</v>
      </c>
      <c r="B397" s="2">
        <v>71</v>
      </c>
      <c r="C397" s="10" t="s">
        <v>174</v>
      </c>
      <c r="D397" s="11" t="s">
        <v>23</v>
      </c>
      <c r="E397" s="12">
        <v>4</v>
      </c>
      <c r="F397" s="13">
        <v>365.1</v>
      </c>
      <c r="G397" s="14">
        <f t="shared" si="6"/>
        <v>1460.4</v>
      </c>
      <c r="H397" s="8"/>
    </row>
    <row r="398" spans="1:8" ht="16.5" x14ac:dyDescent="0.3">
      <c r="A398" s="9">
        <v>41794</v>
      </c>
      <c r="B398" s="2" t="e">
        <v>#N/A</v>
      </c>
      <c r="C398" s="10" t="s">
        <v>106</v>
      </c>
      <c r="D398" s="11" t="s">
        <v>3</v>
      </c>
      <c r="E398" s="12">
        <v>10</v>
      </c>
      <c r="F398" s="13">
        <v>784</v>
      </c>
      <c r="G398" s="14">
        <f t="shared" si="6"/>
        <v>7840</v>
      </c>
      <c r="H398" s="8"/>
    </row>
    <row r="399" spans="1:8" ht="16.5" x14ac:dyDescent="0.3">
      <c r="A399" s="9">
        <v>41796</v>
      </c>
      <c r="B399" s="2">
        <v>253</v>
      </c>
      <c r="C399" s="10" t="s">
        <v>169</v>
      </c>
      <c r="D399" s="11" t="s">
        <v>170</v>
      </c>
      <c r="E399" s="12">
        <v>20</v>
      </c>
      <c r="F399" s="13">
        <v>3431.77</v>
      </c>
      <c r="G399" s="14">
        <f t="shared" si="6"/>
        <v>68635.399999999994</v>
      </c>
      <c r="H399" s="8"/>
    </row>
    <row r="400" spans="1:8" ht="16.5" x14ac:dyDescent="0.3">
      <c r="A400" s="9">
        <v>41799</v>
      </c>
      <c r="B400" s="2">
        <v>151</v>
      </c>
      <c r="C400" s="58" t="s">
        <v>165</v>
      </c>
      <c r="D400" s="11" t="s">
        <v>12</v>
      </c>
      <c r="E400" s="12">
        <v>30</v>
      </c>
      <c r="F400" s="13">
        <v>240.52</v>
      </c>
      <c r="G400" s="14">
        <f t="shared" si="6"/>
        <v>7215.6</v>
      </c>
      <c r="H400" s="8"/>
    </row>
    <row r="401" spans="1:8" ht="16.5" x14ac:dyDescent="0.3">
      <c r="A401" s="9">
        <v>41799</v>
      </c>
      <c r="B401" s="2">
        <v>312</v>
      </c>
      <c r="C401" s="10" t="s">
        <v>166</v>
      </c>
      <c r="D401" s="11" t="s">
        <v>53</v>
      </c>
      <c r="E401" s="12">
        <v>200</v>
      </c>
      <c r="F401" s="13">
        <v>302.66000000000003</v>
      </c>
      <c r="G401" s="14">
        <f t="shared" si="6"/>
        <v>60532</v>
      </c>
      <c r="H401" s="8"/>
    </row>
    <row r="402" spans="1:8" ht="16.5" x14ac:dyDescent="0.3">
      <c r="A402" s="9">
        <v>41799</v>
      </c>
      <c r="B402" s="2">
        <v>341</v>
      </c>
      <c r="C402" s="10" t="s">
        <v>167</v>
      </c>
      <c r="D402" s="11" t="s">
        <v>154</v>
      </c>
      <c r="E402" s="12">
        <v>50</v>
      </c>
      <c r="F402" s="13">
        <v>11.95</v>
      </c>
      <c r="G402" s="14">
        <f t="shared" si="6"/>
        <v>597.5</v>
      </c>
      <c r="H402" s="8"/>
    </row>
    <row r="403" spans="1:8" ht="16.5" x14ac:dyDescent="0.3">
      <c r="A403" s="9">
        <v>41799</v>
      </c>
      <c r="B403" s="2">
        <v>342</v>
      </c>
      <c r="C403" s="10" t="s">
        <v>39</v>
      </c>
      <c r="D403" s="11" t="s">
        <v>2</v>
      </c>
      <c r="E403" s="12">
        <v>500</v>
      </c>
      <c r="F403" s="13">
        <v>21.4</v>
      </c>
      <c r="G403" s="14">
        <f t="shared" si="6"/>
        <v>10700</v>
      </c>
      <c r="H403" s="8"/>
    </row>
  </sheetData>
  <sheetCalcPr fullCalcOnLoad="1"/>
  <autoFilter ref="A1:G40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_Boroda_</cp:lastModifiedBy>
  <dcterms:created xsi:type="dcterms:W3CDTF">2015-04-03T05:50:36Z</dcterms:created>
  <dcterms:modified xsi:type="dcterms:W3CDTF">2015-04-13T07:37:12Z</dcterms:modified>
</cp:coreProperties>
</file>