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120" yWindow="105" windowWidth="15120" windowHeight="8010" tabRatio="283"/>
  </bookViews>
  <sheets>
    <sheet name="2014год" sheetId="3" r:id="rId1"/>
  </sheets>
  <definedNames>
    <definedName name="_xlnm._FilterDatabase" localSheetId="0" hidden="1">'2014год'!$A$1:$H$327</definedName>
  </definedNames>
  <calcPr calcId="124519"/>
</workbook>
</file>

<file path=xl/calcChain.xml><?xml version="1.0" encoding="utf-8"?>
<calcChain xmlns="http://schemas.openxmlformats.org/spreadsheetml/2006/main">
  <c r="D352" i="3"/>
  <c r="D351"/>
  <c r="D350"/>
  <c r="A331" l="1"/>
  <c r="H199" s="1"/>
  <c r="H13" l="1"/>
  <c r="H6"/>
  <c r="H90"/>
  <c r="H53"/>
  <c r="H29"/>
  <c r="H8"/>
  <c r="H7"/>
  <c r="H27"/>
  <c r="H9"/>
  <c r="H20"/>
  <c r="H22"/>
  <c r="H19"/>
  <c r="H32"/>
  <c r="H64"/>
  <c r="H75"/>
  <c r="H18"/>
  <c r="H71"/>
  <c r="H54"/>
  <c r="H79"/>
  <c r="H49"/>
  <c r="H66"/>
  <c r="H76"/>
  <c r="H33"/>
  <c r="H38"/>
  <c r="H84"/>
  <c r="H92"/>
  <c r="H47"/>
  <c r="H12"/>
  <c r="H16"/>
  <c r="H35"/>
  <c r="H52"/>
  <c r="H43"/>
  <c r="H45"/>
  <c r="H59"/>
  <c r="H39"/>
  <c r="H5"/>
  <c r="H73"/>
  <c r="H63"/>
  <c r="H65"/>
  <c r="H57"/>
  <c r="H89"/>
  <c r="H93"/>
  <c r="H55"/>
  <c r="H72"/>
  <c r="H67"/>
  <c r="H70"/>
  <c r="H34"/>
  <c r="H4"/>
  <c r="H25"/>
  <c r="H23"/>
  <c r="H24"/>
  <c r="H14"/>
  <c r="H30"/>
  <c r="H46"/>
  <c r="H36"/>
  <c r="H26"/>
  <c r="H41"/>
  <c r="H96"/>
  <c r="H21"/>
  <c r="H86"/>
  <c r="H28"/>
  <c r="H17"/>
  <c r="H48"/>
  <c r="H56"/>
  <c r="H82"/>
  <c r="H15"/>
  <c r="H69"/>
  <c r="H58"/>
  <c r="H50"/>
  <c r="H68"/>
  <c r="H60"/>
  <c r="H31"/>
  <c r="H11"/>
  <c r="H44"/>
  <c r="H42"/>
  <c r="H61"/>
  <c r="H81"/>
  <c r="H40"/>
  <c r="H91"/>
  <c r="H37"/>
  <c r="H10"/>
  <c r="H77"/>
  <c r="H87"/>
  <c r="H78"/>
  <c r="H85"/>
  <c r="H94"/>
  <c r="H62"/>
  <c r="H51"/>
  <c r="H74"/>
  <c r="H97"/>
  <c r="H95"/>
  <c r="H80"/>
  <c r="H83"/>
  <c r="H88"/>
  <c r="H2"/>
  <c r="H3"/>
  <c r="H296"/>
  <c r="H305"/>
  <c r="H183"/>
  <c r="H186"/>
  <c r="H326"/>
  <c r="H236"/>
  <c r="H243"/>
  <c r="H244"/>
  <c r="H247"/>
  <c r="H254"/>
  <c r="H262"/>
  <c r="H265"/>
  <c r="H287"/>
  <c r="H278"/>
  <c r="H281"/>
  <c r="H289"/>
  <c r="H290"/>
  <c r="H300"/>
  <c r="H302"/>
  <c r="H303"/>
  <c r="H307"/>
  <c r="H308"/>
  <c r="H313"/>
  <c r="H315"/>
  <c r="H317"/>
  <c r="H318"/>
  <c r="H320"/>
  <c r="H221"/>
  <c r="H222"/>
  <c r="H231"/>
  <c r="H327"/>
  <c r="H264"/>
  <c r="H266"/>
  <c r="H285"/>
  <c r="H286"/>
  <c r="H292"/>
  <c r="H295"/>
  <c r="H301"/>
  <c r="H304"/>
  <c r="H306"/>
  <c r="H309"/>
  <c r="H310"/>
  <c r="H311"/>
  <c r="H312"/>
  <c r="H314"/>
  <c r="H316"/>
  <c r="H319"/>
  <c r="H130"/>
  <c r="H325"/>
  <c r="H197"/>
  <c r="H198"/>
  <c r="H202"/>
  <c r="H131"/>
  <c r="H132"/>
  <c r="H150"/>
  <c r="H151"/>
  <c r="H156"/>
  <c r="H158"/>
  <c r="H159"/>
</calcChain>
</file>

<file path=xl/comments1.xml><?xml version="1.0" encoding="utf-8"?>
<comments xmlns="http://schemas.openxmlformats.org/spreadsheetml/2006/main">
  <authors>
    <author>Автор</author>
  </authors>
  <commentList>
    <comment ref="F186" authorId="0">
      <text>
        <r>
          <rPr>
            <b/>
            <sz val="9"/>
            <color indexed="81"/>
            <rFont val="Tahoma"/>
            <family val="2"/>
            <charset val="204"/>
          </rPr>
          <t>Оплатят в марте как новая фирма!</t>
        </r>
      </text>
    </comment>
  </commentList>
</comments>
</file>

<file path=xl/sharedStrings.xml><?xml version="1.0" encoding="utf-8"?>
<sst xmlns="http://schemas.openxmlformats.org/spreadsheetml/2006/main" count="399" uniqueCount="339">
  <si>
    <t>Марченко Л.П.</t>
  </si>
  <si>
    <t>"Стройдизайн" МЧП</t>
  </si>
  <si>
    <t>"Морское бюро Регистра" ЗАО</t>
  </si>
  <si>
    <t>"Катран" Кооператив</t>
  </si>
  <si>
    <t>Кучерявенко Л.В.</t>
  </si>
  <si>
    <t>"ЛЕДИ-АУДИТ" ЧП АФ</t>
  </si>
  <si>
    <t>"Агропостач" ЧП</t>
  </si>
  <si>
    <t>"Люкс-Ойл" ООО</t>
  </si>
  <si>
    <t>с/а</t>
  </si>
  <si>
    <t>Название клиента</t>
  </si>
  <si>
    <t>"ВИТ" ООО</t>
  </si>
  <si>
    <t>"Диамант Ко ЛТД" ООО</t>
  </si>
  <si>
    <t>"Марсельское" КП ДЕЗ</t>
  </si>
  <si>
    <t>"Обрий" ЧП</t>
  </si>
  <si>
    <t>"Орловский завод" ООО</t>
  </si>
  <si>
    <t>КП "ЖКС "Пересипський"</t>
  </si>
  <si>
    <t>Фирма "Пет Интернешнл"</t>
  </si>
  <si>
    <t>МКП "Праця"</t>
  </si>
  <si>
    <t>"Райт Френк" ООО</t>
  </si>
  <si>
    <t>"Уют" ООО</t>
  </si>
  <si>
    <t>"Завод Металломонтаж" ООО</t>
  </si>
  <si>
    <t>"Электронмаш" ОАО</t>
  </si>
  <si>
    <t>"Инжмаш" ООО</t>
  </si>
  <si>
    <t>"Городские дороги" КП</t>
  </si>
  <si>
    <t>«Упр.кап.стр.Од.гор.совета»</t>
  </si>
  <si>
    <t xml:space="preserve">ООО «Батько» </t>
  </si>
  <si>
    <t>ЧП Островская А.Е.</t>
  </si>
  <si>
    <t>ООО «Стр.ком-я«СтройТЕК»</t>
  </si>
  <si>
    <t>ООО Фирма «Сатурн»</t>
  </si>
  <si>
    <t>ДП «G.S.L.»</t>
  </si>
  <si>
    <t>ЧП «ПРЕМ-Р ПАРКЕТ ПЛ.»</t>
  </si>
  <si>
    <t>ООО «НТК Норма-ТВ»</t>
  </si>
  <si>
    <t>ООО «Междун-й эксп.центр»</t>
  </si>
  <si>
    <t>МНПП «Электрон» ООО</t>
  </si>
  <si>
    <t>ЧП «АРТФЕРРУМ»</t>
  </si>
  <si>
    <t>ПКФ «ЭЛЕКТРОТРАНСОДЕССА» ООО</t>
  </si>
  <si>
    <t xml:space="preserve">ФО-П Амеличкина Е.К. </t>
  </si>
  <si>
    <t>ООО ТРК «РИО»</t>
  </si>
  <si>
    <t>ООО «Интер-Стекло»</t>
  </si>
  <si>
    <t>Отмахова Елена Петровна</t>
  </si>
  <si>
    <t>ООО ««К» Лайн (Украина)»</t>
  </si>
  <si>
    <t>ООО «Алка Крюинг ЛТД»</t>
  </si>
  <si>
    <t>ЧП «Битум Юг Компани»</t>
  </si>
  <si>
    <t>ООО «Стар»</t>
  </si>
  <si>
    <t>КП «ЖКС «Черноморский»</t>
  </si>
  <si>
    <t>ООО «Рест»</t>
  </si>
  <si>
    <t>ООО «Пивденьтрак»</t>
  </si>
  <si>
    <t>ООО «МАХ»</t>
  </si>
  <si>
    <t>ЧП «Си-Бриз»</t>
  </si>
  <si>
    <t>ЧП «Сервисная фирма Аста»</t>
  </si>
  <si>
    <t>ООО «Ритм»</t>
  </si>
  <si>
    <t>ОО «Образоват-й центр «Анай»</t>
  </si>
  <si>
    <t>ООО «Тирол»</t>
  </si>
  <si>
    <t>ООО «МИКС»</t>
  </si>
  <si>
    <t>Нагорная Р. А.</t>
  </si>
  <si>
    <t>СПД Скерлик А.А.</t>
  </si>
  <si>
    <t>ООО «Эногруп»</t>
  </si>
  <si>
    <t>Дудинова Е. В.</t>
  </si>
  <si>
    <t>КП ЭСНО «ОДЕССАГОРСВЕТ»</t>
  </si>
  <si>
    <t>ООО «ХОТТЕР-УКРАИНА»</t>
  </si>
  <si>
    <t>ООО «ТИТАН-РИ»</t>
  </si>
  <si>
    <t>ООО «Лидер-Канц»</t>
  </si>
  <si>
    <t>ООО «ГАЛА БЛЕЙД»</t>
  </si>
  <si>
    <t>ООО «Прэксим Д»</t>
  </si>
  <si>
    <t>ООО КЦ «Проминь»</t>
  </si>
  <si>
    <t>ДП «Глобал марин сервис»</t>
  </si>
  <si>
    <t>ООО «Зенал» ЛТД</t>
  </si>
  <si>
    <t>ООО «Виданта»</t>
  </si>
  <si>
    <t>ООО «Метелица»</t>
  </si>
  <si>
    <t>ПКФ «КОМЕТЕКС» ООО</t>
  </si>
  <si>
    <t>ООО «Харрисонс-Транс-Сервис»</t>
  </si>
  <si>
    <t>ТОВ «АВС Марітіме»</t>
  </si>
  <si>
    <t>СПД  Михайлова Т.В.</t>
  </si>
  <si>
    <t>ООО «Дюсо»</t>
  </si>
  <si>
    <t>ООО «Строител-я ком-я «Эталон»</t>
  </si>
  <si>
    <t>ООО «Ник Оил»</t>
  </si>
  <si>
    <t>ООО «Одескабель-оптичес. с-мы»</t>
  </si>
  <si>
    <t>ООО «Поиск-Ника»</t>
  </si>
  <si>
    <t>ООО «Винпак»</t>
  </si>
  <si>
    <t>ООО «Лагуна-Рени»</t>
  </si>
  <si>
    <t>ПКП «Элптекс» ООО</t>
  </si>
  <si>
    <t>ЧП «ЭЛИТ-ЭЛЕКТРО ПЛЮС»</t>
  </si>
  <si>
    <t>ПП «Ритм»</t>
  </si>
  <si>
    <t>ООО «АРЕХ-ОДЕССА»</t>
  </si>
  <si>
    <t>ТОВ «Армтрейд Лтд»</t>
  </si>
  <si>
    <t>ПП «АФ «ПОЛЕВІК»</t>
  </si>
  <si>
    <t>ЧП «Сириус»</t>
  </si>
  <si>
    <t>ООО «Базис Авто»</t>
  </si>
  <si>
    <t>ЧП  ПКФ «Аллюр»</t>
  </si>
  <si>
    <t>Фонд «Дорога к Дому»</t>
  </si>
  <si>
    <t>ТОВ «ПІВДЕННИЙ  АЛЬЯНС-М»</t>
  </si>
  <si>
    <t>Долищан О. Л.</t>
  </si>
  <si>
    <t>ООО «ПЛП «Ватные изделия»</t>
  </si>
  <si>
    <t>ООО «Жан»</t>
  </si>
  <si>
    <t>ООО «Медея»</t>
  </si>
  <si>
    <t>ООО «Винфорт»</t>
  </si>
  <si>
    <t>ООО «Глобус Тревел»</t>
  </si>
  <si>
    <t>ТОВ «ПЕГАС  INT»</t>
  </si>
  <si>
    <t>Тарасюк С. Л.</t>
  </si>
  <si>
    <t>ООО «Бит-Юг А»</t>
  </si>
  <si>
    <t>ОСББ «Бульвар»</t>
  </si>
  <si>
    <t>ООО  «НПФ-Техсервис»</t>
  </si>
  <si>
    <t>ООО «Телекомпания «АРС»</t>
  </si>
  <si>
    <t>ЧП «Статус-Сервис»</t>
  </si>
  <si>
    <t>ООО «СМУ «Укрторгстрой»</t>
  </si>
  <si>
    <t>ООО «Термоспектр»</t>
  </si>
  <si>
    <t>Алисова М.Н.</t>
  </si>
  <si>
    <t>ОАО «Янтарь»</t>
  </si>
  <si>
    <t>Бузкова Н.Ю.</t>
  </si>
  <si>
    <t>ООО «Контакт»</t>
  </si>
  <si>
    <t>ООО «Юниконт»</t>
  </si>
  <si>
    <t>ООО «Медмарин»</t>
  </si>
  <si>
    <t>ООО «Бит-Юг»</t>
  </si>
  <si>
    <t>ООО «Союз»</t>
  </si>
  <si>
    <t>ООО «Интермашсервис»</t>
  </si>
  <si>
    <t>ПКФ ООО «Лиан»</t>
  </si>
  <si>
    <t>ООО «АДИС-АВТО»</t>
  </si>
  <si>
    <t>ПАТ «Одеса-Авто»</t>
  </si>
  <si>
    <t>ООО «Венеция»</t>
  </si>
  <si>
    <t>ООО «Ремсервис»</t>
  </si>
  <si>
    <t>ТОВ «Віст-Сервіс-Україна»</t>
  </si>
  <si>
    <t>ОАО «Севертранс»</t>
  </si>
  <si>
    <t>ТОВ «Майстер Трак»</t>
  </si>
  <si>
    <t>ТОВ «ПОРТМАРІН  ГРУП»</t>
  </si>
  <si>
    <t>ОВО «Електрик» УТОГ</t>
  </si>
  <si>
    <t>ПП «Альтаві»</t>
  </si>
  <si>
    <t>ТОВ «Діамант-скло»</t>
  </si>
  <si>
    <t>ПП «Арсенал-Авто»</t>
  </si>
  <si>
    <t>ТОВ «С.М.Т. – ЛТД»</t>
  </si>
  <si>
    <t>ТОВ «ЮГТРАНСЕКСПЕДИЦІЯ»</t>
  </si>
  <si>
    <t>ЧП «Компания «Софторг»</t>
  </si>
  <si>
    <t>ТОВ «АП Лоджістикс»</t>
  </si>
  <si>
    <t>ТОВ «Інвестбуд»</t>
  </si>
  <si>
    <t>ТОВ «Евромарін Сервіс»</t>
  </si>
  <si>
    <t>ООО «Борол ЛТД»</t>
  </si>
  <si>
    <t>ТОВ «МПК ІНЖІНІРІНГ»</t>
  </si>
  <si>
    <t>ТОВ «ВІТЕКС»</t>
  </si>
  <si>
    <t>ПП «Монтажнік-88» БМФ</t>
  </si>
  <si>
    <t>КП «Узберіжжя»</t>
  </si>
  <si>
    <t>ТОВ «АКВА ПЛАСТ СІСТЕМС»</t>
  </si>
  <si>
    <t>ДП «Бі  Єнд  Вай»</t>
  </si>
  <si>
    <t>ТОВ «Престиж-Авто»</t>
  </si>
  <si>
    <t>ЗАТ «Одеська кіностудія»</t>
  </si>
  <si>
    <t>ТОВ «ЕЛІТ БЛЕК СІ»</t>
  </si>
  <si>
    <t>ТОВ «Стражспецтех»</t>
  </si>
  <si>
    <t>КФ ТОВ «Водограй»</t>
  </si>
  <si>
    <t>ТОВ «ВТП «ІНЖПРОЕКТ»</t>
  </si>
  <si>
    <t>ТОВ «Європа В.В.В.»</t>
  </si>
  <si>
    <t>ТОВ «ОДЕСА-МОТОР-СЕРВІС»</t>
  </si>
  <si>
    <t>ТОВ «ПІРАМІДА»</t>
  </si>
  <si>
    <t>ТОВ «АФ «Актив»</t>
  </si>
  <si>
    <t>МНВУП «ЕМПАС-ЛТД» ТОВ</t>
  </si>
  <si>
    <t>ТОВ «Інфлот Теомар»</t>
  </si>
  <si>
    <t>Скерлик А.А.</t>
  </si>
  <si>
    <t>ТОВ «Ервас»</t>
  </si>
  <si>
    <t>ТОВ «Юджінія Тревел ЛТД»</t>
  </si>
  <si>
    <t>ТОВ «БІРОТІКС-КОМ»</t>
  </si>
  <si>
    <t>ТОВ «Меридіан-СТМ»</t>
  </si>
  <si>
    <t>ТОВ «Центуріон.»</t>
  </si>
  <si>
    <t>ТОВ «Санмарін Інтернешнл»</t>
  </si>
  <si>
    <t>ТОВ «ФК «Іпотека та інвестиції»</t>
  </si>
  <si>
    <t>ТОВ «Обрій-МТС-Роздільна»</t>
  </si>
  <si>
    <t>ТОВ «Агроком»</t>
  </si>
  <si>
    <t>ПП «Прометей-2008»</t>
  </si>
  <si>
    <t>ТОВ «Юнітранс ЛТД»</t>
  </si>
  <si>
    <t>Будівельна комп-я «Бастіон» ПП</t>
  </si>
  <si>
    <t>ТОВ «Укрспецбуд1»</t>
  </si>
  <si>
    <t>ОСББ «Зелений квартал»</t>
  </si>
  <si>
    <t>ТОВ «Нетлок»</t>
  </si>
  <si>
    <t>ПП «Ей-Бі-Пі»</t>
  </si>
  <si>
    <t>ТОВ «Південна пакувальна комп.»</t>
  </si>
  <si>
    <t>Крівенко С.О.</t>
  </si>
  <si>
    <t>ТОВ «Трейс Шиппінг»</t>
  </si>
  <si>
    <t>ПП «Пост Медіа»</t>
  </si>
  <si>
    <t>ТОВ «ТВК «Нова Тек»</t>
  </si>
  <si>
    <t>ТОВ «СТЕЛЬОВІ СИСТЕМИ»</t>
  </si>
  <si>
    <t>ПП «КОНТ-ТРЕЙД ГРУПП»</t>
  </si>
  <si>
    <t>ФЛП Коваль Л.Л.</t>
  </si>
  <si>
    <t>ТОВ «КА «КОНСІЛЬЄРІ»</t>
  </si>
  <si>
    <t>ПП «Ельта»</t>
  </si>
  <si>
    <t>Сідак Д.М.</t>
  </si>
  <si>
    <t>ДП  НТЦ «Станкосерт»</t>
  </si>
  <si>
    <t>ФОП  Котовська А.В.</t>
  </si>
  <si>
    <t>ТОВ  ВСВ «Гідрогеосервіс»</t>
  </si>
  <si>
    <t>ТОВ СП «Текно-Юніон»</t>
  </si>
  <si>
    <t>ТОВ «Пальміра Меблі»</t>
  </si>
  <si>
    <t>ТОВ «ВДМ Групп»</t>
  </si>
  <si>
    <t>ТОВ «Агенція Трайтон Сервіс Україна»</t>
  </si>
  <si>
    <t>ТОВ «АКОТ»</t>
  </si>
  <si>
    <t>ТОВ «ВІРАЖ»</t>
  </si>
  <si>
    <t>ТОВ «АРРАНТ СЕРВІС»</t>
  </si>
  <si>
    <t>ТОВ «ЮВЕНТА-ЮГ»</t>
  </si>
  <si>
    <t>ТОВ «Горяц-Т»</t>
  </si>
  <si>
    <t>ПП «Фаворіт»</t>
  </si>
  <si>
    <t>ТОВ «Арікол»</t>
  </si>
  <si>
    <t>Кооператив «Колос»</t>
  </si>
  <si>
    <t>ТОВ «БІЗНЕС-ЦЕНТР «ЧЕРЕМУШКИ»</t>
  </si>
  <si>
    <t>ПП «Фудсі»</t>
  </si>
  <si>
    <t>ТОВ «Катанзаро Євразія»</t>
  </si>
  <si>
    <t>ПП АФ «Аксіс»</t>
  </si>
  <si>
    <t>МВТП «Венера» ТОВ</t>
  </si>
  <si>
    <t>ПП «Премьер Паркет Делюкс»</t>
  </si>
  <si>
    <t>Філія ПАТ «Технологія» у м.Одесі</t>
  </si>
  <si>
    <t>ТОВ Телерадіокомпанія «РІО»</t>
  </si>
  <si>
    <t>ПП «Промтекс»</t>
  </si>
  <si>
    <t>ТОВ ІЕМ «Віртус»</t>
  </si>
  <si>
    <t>ТОВ «Вин-Марк»</t>
  </si>
  <si>
    <t>ТОВ «ОДЕСЬКА МЕХКОЛОНА №10»</t>
  </si>
  <si>
    <t>ТОВ «Югметалсервіс»</t>
  </si>
  <si>
    <t>ФО-П Фадеева Л.Е.</t>
  </si>
  <si>
    <t>ТОВ «ВКФ «ЛОТОС»</t>
  </si>
  <si>
    <t>ДП «МИР АВТО»</t>
  </si>
  <si>
    <t>ТОВ «Одеспрогресенергобуд»</t>
  </si>
  <si>
    <t>ПрАТ «ВО «ОБЛПАЛИВО»</t>
  </si>
  <si>
    <t>ТОВ «Люкслайт»</t>
  </si>
  <si>
    <t>ТОВ «ІКБ ГАММА»</t>
  </si>
  <si>
    <t>ПП «Вєна»</t>
  </si>
  <si>
    <t>МП «Теком»</t>
  </si>
  <si>
    <t>ДП «Чорноморський яхт-клуб»</t>
  </si>
  <si>
    <t>ТОВ «Євро-Самара»</t>
  </si>
  <si>
    <t>ТДВ «Верстатонормаль»</t>
  </si>
  <si>
    <t>ПМП «Тумен»</t>
  </si>
  <si>
    <t>ТОВ «ІСКОЖ»</t>
  </si>
  <si>
    <t>ПП «ЄВРО ПЛАСТ»</t>
  </si>
  <si>
    <t>ТОВ «СВЕКО»</t>
  </si>
  <si>
    <t>ПАТ «СКТБ  «ЕЛЕМЕНТ»</t>
  </si>
  <si>
    <t>ПП «ІНТЕГРА-ГРУП»</t>
  </si>
  <si>
    <t>ЧП «ТРАСТ КОНТРОЛ ИНТЕРНЕШНЛ»</t>
  </si>
  <si>
    <r>
      <t xml:space="preserve">ФО-П  Абдуллаєва Н.А. </t>
    </r>
    <r>
      <rPr>
        <sz val="11"/>
        <color rgb="FF404040"/>
        <rFont val="Calibri"/>
        <family val="2"/>
        <charset val="204"/>
        <scheme val="minor"/>
      </rPr>
      <t>(«Бутун»)</t>
    </r>
  </si>
  <si>
    <t>ОАО «Электронмаш»</t>
  </si>
  <si>
    <r>
      <t>ТОВ «Вая Малтіма»</t>
    </r>
    <r>
      <rPr>
        <sz val="8"/>
        <rFont val="Calibri"/>
        <family val="2"/>
        <charset val="204"/>
        <scheme val="minor"/>
      </rPr>
      <t xml:space="preserve"> («Формаг Групп»)</t>
    </r>
  </si>
  <si>
    <t>ООО «Центр лазерной коррекции зрения «Тарус»</t>
  </si>
  <si>
    <r>
      <t xml:space="preserve">ФО-П  Безугла С.Г. </t>
    </r>
    <r>
      <rPr>
        <sz val="8"/>
        <rFont val="Calibri"/>
        <family val="2"/>
        <charset val="204"/>
        <scheme val="minor"/>
      </rPr>
      <t>(«Югметаллсервис»)</t>
    </r>
  </si>
  <si>
    <r>
      <t xml:space="preserve">ТОВ «Нерум» </t>
    </r>
    <r>
      <rPr>
        <sz val="8"/>
        <rFont val="Calibri"/>
        <family val="2"/>
        <charset val="204"/>
        <scheme val="minor"/>
      </rPr>
      <t>(«Дельфинарий»)</t>
    </r>
  </si>
  <si>
    <t>ПАТ «Одеса-Авто» - Філія «Одеса-Автотехніка»</t>
  </si>
  <si>
    <r>
      <t xml:space="preserve">ФО-П  Гузь М. М. </t>
    </r>
    <r>
      <rPr>
        <sz val="8"/>
        <rFont val="Calibri"/>
        <family val="2"/>
        <charset val="204"/>
        <scheme val="minor"/>
      </rPr>
      <t>(«Мегафорс»)</t>
    </r>
  </si>
  <si>
    <r>
      <t xml:space="preserve">ФО-П  Жарікова А.І. </t>
    </r>
    <r>
      <rPr>
        <sz val="8"/>
        <rFont val="Calibri"/>
        <family val="2"/>
        <charset val="204"/>
        <scheme val="minor"/>
      </rPr>
      <t>(клуб«Хантер»)</t>
    </r>
  </si>
  <si>
    <t>ОК «ЖБК «Південна будівельна комп-я»</t>
  </si>
  <si>
    <r>
      <t>Голосная А.В.</t>
    </r>
    <r>
      <rPr>
        <sz val="8"/>
        <rFont val="Calibri"/>
        <family val="2"/>
        <charset val="204"/>
        <scheme val="minor"/>
      </rPr>
      <t xml:space="preserve">  (она от «Ник Оил»)</t>
    </r>
  </si>
  <si>
    <r>
      <t>ФО-П Ківель В.К.</t>
    </r>
    <r>
      <rPr>
        <sz val="8"/>
        <color theme="1"/>
        <rFont val="Calibri"/>
        <family val="2"/>
        <charset val="204"/>
        <scheme val="minor"/>
      </rPr>
      <t>(«Чорном. тран-тна аг-я»)</t>
    </r>
  </si>
  <si>
    <r>
      <t>Кротенко Ж.В.</t>
    </r>
    <r>
      <rPr>
        <sz val="8"/>
        <rFont val="Calibri"/>
        <family val="2"/>
        <charset val="204"/>
        <scheme val="minor"/>
      </rPr>
      <t xml:space="preserve"> («Резон Плюс»)</t>
    </r>
    <r>
      <rPr>
        <sz val="8"/>
        <color rgb="FF7F7F7F"/>
        <rFont val="Calibri"/>
        <family val="2"/>
        <charset val="204"/>
        <scheme val="minor"/>
      </rPr>
      <t xml:space="preserve">    </t>
    </r>
  </si>
  <si>
    <r>
      <t xml:space="preserve">ПП «Южреммонтаж» </t>
    </r>
    <r>
      <rPr>
        <sz val="8"/>
        <rFont val="Calibri"/>
        <family val="2"/>
        <charset val="204"/>
        <scheme val="minor"/>
      </rPr>
      <t xml:space="preserve">(«Мультиколор») </t>
    </r>
    <r>
      <rPr>
        <sz val="11"/>
        <color rgb="FF7F7F7F"/>
        <rFont val="Calibri"/>
        <family val="2"/>
        <charset val="204"/>
        <scheme val="minor"/>
      </rPr>
      <t xml:space="preserve">   </t>
    </r>
  </si>
  <si>
    <r>
      <t xml:space="preserve">ТОВ «Елефант» </t>
    </r>
    <r>
      <rPr>
        <sz val="8"/>
        <rFont val="Calibri"/>
        <family val="2"/>
        <charset val="204"/>
        <scheme val="minor"/>
      </rPr>
      <t>(завод «Прессмаш»)</t>
    </r>
  </si>
  <si>
    <r>
      <t>СП «Домус-центр ЛТД»</t>
    </r>
    <r>
      <rPr>
        <sz val="8"/>
        <rFont val="Calibri"/>
        <family val="2"/>
        <charset val="204"/>
        <scheme val="minor"/>
      </rPr>
      <t xml:space="preserve"> (Жеребко Л.А.)</t>
    </r>
  </si>
  <si>
    <r>
      <t>ПП «ГАЛАТЕЯ 2012»</t>
    </r>
    <r>
      <rPr>
        <sz val="8"/>
        <rFont val="Calibri"/>
        <family val="2"/>
        <charset val="204"/>
        <scheme val="minor"/>
      </rPr>
      <t xml:space="preserve"> (Вороненко Е.П.)</t>
    </r>
  </si>
  <si>
    <r>
      <t>ДП «Маго»</t>
    </r>
    <r>
      <rPr>
        <sz val="8"/>
        <rFont val="Calibri"/>
        <family val="2"/>
        <charset val="204"/>
        <scheme val="minor"/>
      </rPr>
      <t xml:space="preserve">  («Де-Факто»)</t>
    </r>
  </si>
  <si>
    <r>
      <rPr>
        <sz val="8"/>
        <color theme="1"/>
        <rFont val="Calibri"/>
        <family val="2"/>
        <charset val="204"/>
        <scheme val="minor"/>
      </rPr>
      <t>Днепр.:</t>
    </r>
    <r>
      <rPr>
        <sz val="10"/>
        <color theme="1"/>
        <rFont val="Calibri"/>
        <family val="2"/>
        <charset val="204"/>
        <scheme val="minor"/>
      </rPr>
      <t xml:space="preserve">ООО«Инф.аг-во«Медиа-Информ» </t>
    </r>
    <r>
      <rPr>
        <sz val="8"/>
        <color theme="1"/>
        <rFont val="Calibri"/>
        <family val="2"/>
        <charset val="204"/>
        <scheme val="minor"/>
      </rPr>
      <t>с/а на: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ТОВ Рекл. аг-во «Приоритет»</t>
    </r>
  </si>
  <si>
    <t>КП «ОДЕС-Й ЗЕМЛЕВПОРЯДНИЙ  ЦЕНТР»</t>
  </si>
  <si>
    <t>ЗАО «Страх. Комп-я «Мономах»</t>
  </si>
  <si>
    <t>ООО«Офис, дом и телеком-и»</t>
  </si>
  <si>
    <t>ТОВ «Інтертелеком»</t>
  </si>
  <si>
    <t>ООО - Фирма «Мультиконт, Одесса»</t>
  </si>
  <si>
    <t>ТОВ «Чорноморенергоспецмонтаж»</t>
  </si>
  <si>
    <t>ПГОІ «Елкон-дізайн»</t>
  </si>
  <si>
    <t>ТОВ «Хімальянс»</t>
  </si>
  <si>
    <r>
      <t xml:space="preserve">КП «Теплоснабжение города Одессы» </t>
    </r>
    <r>
      <rPr>
        <sz val="8"/>
        <rFont val="Calibri"/>
        <family val="2"/>
        <charset val="204"/>
        <scheme val="minor"/>
      </rPr>
      <t>(«ТМО», «Одессатеплоэнерго»)</t>
    </r>
  </si>
  <si>
    <t>ПП «Буд.деп-т «Південна Пальмира»</t>
  </si>
  <si>
    <r>
      <rPr>
        <sz val="11"/>
        <color theme="1"/>
        <rFont val="Calibri"/>
        <family val="2"/>
        <charset val="204"/>
        <scheme val="minor"/>
      </rPr>
      <t>"Телеком-я стр-я ком-я" ООО</t>
    </r>
    <r>
      <rPr>
        <sz val="10"/>
        <color theme="1"/>
        <rFont val="Calibri"/>
        <family val="2"/>
        <charset val="204"/>
        <scheme val="minor"/>
      </rPr>
      <t xml:space="preserve">       лиц.1</t>
    </r>
  </si>
  <si>
    <r>
      <rPr>
        <sz val="11"/>
        <color theme="1"/>
        <rFont val="Calibri"/>
        <family val="2"/>
        <charset val="204"/>
        <scheme val="minor"/>
      </rPr>
      <t>"Телеком-я стр-я ком-я" ООО</t>
    </r>
    <r>
      <rPr>
        <sz val="10"/>
        <color theme="1"/>
        <rFont val="Calibri"/>
        <family val="2"/>
        <charset val="204"/>
        <scheme val="minor"/>
      </rPr>
      <t xml:space="preserve">       лиц.2</t>
    </r>
  </si>
  <si>
    <r>
      <rPr>
        <sz val="11"/>
        <color theme="1"/>
        <rFont val="Calibri"/>
        <family val="2"/>
        <charset val="204"/>
        <scheme val="minor"/>
      </rPr>
      <t xml:space="preserve">ФО-П Вороненко Е.П. </t>
    </r>
    <r>
      <rPr>
        <sz val="10"/>
        <color theme="1"/>
        <rFont val="Calibri"/>
        <family val="2"/>
        <charset val="204"/>
        <scheme val="minor"/>
      </rPr>
      <t xml:space="preserve">                    лиц.2</t>
    </r>
  </si>
  <si>
    <r>
      <rPr>
        <sz val="10.5"/>
        <color theme="1"/>
        <rFont val="Calibri"/>
        <family val="2"/>
        <charset val="204"/>
        <scheme val="minor"/>
      </rPr>
      <t xml:space="preserve">ОФ ПрАТ«ВО«Стальканат-Сілур» з-д «Стальканат» </t>
    </r>
    <r>
      <rPr>
        <sz val="7.5"/>
        <rFont val="Calibri"/>
        <family val="2"/>
        <charset val="204"/>
        <scheme val="minor"/>
      </rPr>
      <t>(ОФ ЧАО «ПО «Стальканат-Силур»)</t>
    </r>
  </si>
  <si>
    <r>
      <t xml:space="preserve">Вороненко Е.П. </t>
    </r>
    <r>
      <rPr>
        <sz val="8"/>
        <color theme="1"/>
        <rFont val="Calibri"/>
        <family val="2"/>
        <charset val="204"/>
        <scheme val="minor"/>
      </rPr>
      <t xml:space="preserve"> («Агро-Юг Плюс»)      </t>
    </r>
    <r>
      <rPr>
        <sz val="10"/>
        <color theme="1"/>
        <rFont val="Calibri"/>
        <family val="2"/>
        <charset val="204"/>
        <scheme val="minor"/>
      </rPr>
      <t>лиц.1</t>
    </r>
  </si>
  <si>
    <r>
      <rPr>
        <sz val="8"/>
        <rFont val="Calibri"/>
        <family val="2"/>
        <charset val="204"/>
        <scheme val="minor"/>
      </rPr>
      <t xml:space="preserve">в Днепр.: </t>
    </r>
    <r>
      <rPr>
        <sz val="10"/>
        <color theme="1"/>
        <rFont val="Calibri"/>
        <family val="2"/>
        <charset val="204"/>
        <scheme val="minor"/>
      </rPr>
      <t>ООО«Зелко»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8"/>
        <rFont val="Calibri"/>
        <family val="2"/>
        <charset val="204"/>
        <scheme val="minor"/>
      </rPr>
      <t xml:space="preserve">с/а на: </t>
    </r>
    <r>
      <rPr>
        <sz val="10"/>
        <color theme="1"/>
        <rFont val="Calibri"/>
        <family val="2"/>
        <charset val="204"/>
        <scheme val="minor"/>
      </rPr>
      <t>ООО «Ендар»</t>
    </r>
  </si>
  <si>
    <t>Дата:</t>
  </si>
  <si>
    <t>Оплачено до:</t>
  </si>
  <si>
    <t>ТОВ "ТОРГОВИЙ ДІМ ЛЕВАДА"</t>
  </si>
  <si>
    <t>Вороненко С.И. ФОП</t>
  </si>
  <si>
    <r>
      <t xml:space="preserve">ТОВ «Алба-Сервіс»  </t>
    </r>
    <r>
      <rPr>
        <sz val="8"/>
        <rFont val="Calibri"/>
        <family val="2"/>
        <charset val="204"/>
      </rPr>
      <t>(ЮАН, СИТИТРЕЙД)</t>
    </r>
  </si>
  <si>
    <r>
      <t xml:space="preserve">СДП«Страж»  </t>
    </r>
    <r>
      <rPr>
        <sz val="8"/>
        <rFont val="Calibri"/>
        <family val="2"/>
        <charset val="204"/>
      </rPr>
      <t>(«ТСБ Сервис»,«СП-Страж»)</t>
    </r>
  </si>
  <si>
    <r>
      <t xml:space="preserve">СПД Гончарук И.А.  </t>
    </r>
    <r>
      <rPr>
        <sz val="8"/>
        <rFont val="Calibri"/>
        <family val="2"/>
        <charset val="204"/>
      </rPr>
      <t>(РА «Европа»)</t>
    </r>
  </si>
  <si>
    <r>
      <t xml:space="preserve">Агенція безпеки </t>
    </r>
    <r>
      <rPr>
        <sz val="11"/>
        <rFont val="Calibri"/>
        <family val="2"/>
        <charset val="204"/>
      </rPr>
      <t>«Центр»</t>
    </r>
    <r>
      <rPr>
        <sz val="10"/>
        <rFont val="Calibri"/>
        <family val="2"/>
        <charset val="204"/>
      </rPr>
      <t xml:space="preserve"> у вигляді ТОВ</t>
    </r>
  </si>
  <si>
    <r>
      <t xml:space="preserve">ТОВ «МЕРКУРІЙ ГЛОБ УКРАЇНА» </t>
    </r>
    <r>
      <rPr>
        <sz val="8"/>
        <rFont val="Calibri"/>
        <family val="2"/>
        <charset val="204"/>
      </rPr>
      <t>(«Золотые страницы»)</t>
    </r>
  </si>
  <si>
    <r>
      <rPr>
        <sz val="10"/>
        <rFont val="Calibri"/>
        <family val="2"/>
        <charset val="204"/>
      </rPr>
      <t xml:space="preserve">Одеська філія інституту </t>
    </r>
    <r>
      <rPr>
        <sz val="12"/>
        <rFont val="Calibri"/>
        <family val="2"/>
        <charset val="204"/>
      </rPr>
      <t>«Укрдіпросад»</t>
    </r>
    <r>
      <rPr>
        <sz val="10"/>
        <rFont val="Calibri"/>
        <family val="2"/>
        <charset val="204"/>
      </rPr>
      <t xml:space="preserve"> проектування садів та виноградників</t>
    </r>
  </si>
  <si>
    <t>"Виктория" ЧАО</t>
  </si>
  <si>
    <r>
      <t xml:space="preserve">КП «Одеські інженерні мережі»  </t>
    </r>
    <r>
      <rPr>
        <sz val="8"/>
        <rFont val="Calibri"/>
        <family val="2"/>
        <charset val="204"/>
      </rPr>
      <t>(ОІМ)</t>
    </r>
  </si>
  <si>
    <t>Период</t>
  </si>
  <si>
    <t>Доход</t>
  </si>
  <si>
    <t>Состояние опл.:</t>
  </si>
  <si>
    <t>Версия</t>
  </si>
  <si>
    <t>Ситуация</t>
  </si>
  <si>
    <t>ВКФ "Осіріс" у вигляді ТОВ</t>
  </si>
  <si>
    <t>ТОВ «Іллічівський зерновий термінал»</t>
  </si>
  <si>
    <t>ФО-П Чаділ Р.О.  («Альфа-Пак»)</t>
  </si>
  <si>
    <t>Держ. регіонал. проектно-вишукувальний інст-т «Укрпівдендіпроводгосп»</t>
  </si>
  <si>
    <r>
      <t xml:space="preserve">ТОВ «Виробн. комп.«К-ПРІНТ» </t>
    </r>
    <r>
      <rPr>
        <sz val="8"/>
        <color theme="1"/>
        <rFont val="Calibri"/>
        <family val="2"/>
        <charset val="204"/>
      </rPr>
      <t>(К-ПРИНТ)</t>
    </r>
  </si>
  <si>
    <r>
      <t xml:space="preserve">ФО-П Ергиев Ю.С.                                          </t>
    </r>
    <r>
      <rPr>
        <sz val="8"/>
        <color theme="1"/>
        <rFont val="Calibri"/>
        <family val="2"/>
        <charset val="204"/>
      </rPr>
      <t>(ФО-П Яременко А.С., ТМ «Оазис»)</t>
    </r>
  </si>
  <si>
    <r>
      <t xml:space="preserve">ООО «Выст-й ц-р «Одесский дом»  </t>
    </r>
    <r>
      <rPr>
        <sz val="8"/>
        <color theme="1"/>
        <rFont val="Calibri"/>
        <family val="2"/>
        <charset val="204"/>
      </rPr>
      <t>(ЭПСИЛОН  МЕРИТАЙМ ...)</t>
    </r>
  </si>
  <si>
    <r>
      <t xml:space="preserve">ООО «Авторух Сервис»  </t>
    </r>
    <r>
      <rPr>
        <sz val="8"/>
        <color theme="1"/>
        <rFont val="Calibri"/>
        <family val="2"/>
        <charset val="204"/>
      </rPr>
      <t>(«Югтранс»)</t>
    </r>
  </si>
  <si>
    <r>
      <t xml:space="preserve">ООО «Трейдинг-опт»  </t>
    </r>
    <r>
      <rPr>
        <sz val="10"/>
        <color theme="1"/>
        <rFont val="Calibri"/>
        <family val="2"/>
        <charset val="204"/>
      </rPr>
      <t>(«Лампочка»)</t>
    </r>
  </si>
  <si>
    <r>
      <t xml:space="preserve">ТОВ «Торгів-а Комп-я «Атлас»  </t>
    </r>
    <r>
      <rPr>
        <sz val="8"/>
        <color theme="1"/>
        <rFont val="Calibri"/>
        <family val="2"/>
        <charset val="204"/>
      </rPr>
      <t>(«Атлас»)</t>
    </r>
  </si>
  <si>
    <r>
      <t>ПАТ «ОМЗ «Червона Гвардія»</t>
    </r>
    <r>
      <rPr>
        <sz val="8"/>
        <color theme="1"/>
        <rFont val="Calibri"/>
        <family val="2"/>
        <charset val="204"/>
      </rPr>
      <t xml:space="preserve"> (Побережная Людмила Ивановна)</t>
    </r>
  </si>
  <si>
    <r>
      <rPr>
        <sz val="12"/>
        <color theme="1"/>
        <rFont val="Calibri"/>
        <family val="2"/>
        <charset val="204"/>
      </rPr>
      <t>ТОВ «Лампочка»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(«Трейдинг-Опт»)</t>
    </r>
  </si>
  <si>
    <r>
      <rPr>
        <sz val="12"/>
        <color theme="1"/>
        <rFont val="Calibri"/>
        <family val="2"/>
        <charset val="204"/>
      </rPr>
      <t>Компания «Спарта» в виде ООО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(Охорон. аг-во «Оріон-Юг» ТОВ)</t>
    </r>
  </si>
  <si>
    <r>
      <t xml:space="preserve">ПП «ЮМІС-ЕЛЕКТРО»  </t>
    </r>
    <r>
      <rPr>
        <sz val="8"/>
        <color theme="1"/>
        <rFont val="Calibri"/>
        <family val="2"/>
        <charset val="204"/>
      </rPr>
      <t>(ПП «ЮМІС-Н»)</t>
    </r>
  </si>
  <si>
    <r>
      <t xml:space="preserve">ТОВ «ЄВРОМОРОЗПРОДУКТ» </t>
    </r>
    <r>
      <rPr>
        <sz val="9"/>
        <color theme="1"/>
        <rFont val="Calibri"/>
        <family val="2"/>
        <charset val="204"/>
      </rPr>
      <t>(Долищан)</t>
    </r>
  </si>
  <si>
    <t>ТОВ «Центр енергозберіг-х технол-й»</t>
  </si>
  <si>
    <t>ВК «Маджонг»</t>
  </si>
  <si>
    <t>ТОВ «ІТВ-ІНТЕР ТРАЙД БАТТЕРІ»</t>
  </si>
  <si>
    <t>Філія «АВТОМОБ. ДІМ ОДЕСА» ПАТ «ОДЕСА-АВТО»</t>
  </si>
  <si>
    <t>ТОВ «Спецелеваторбуд»</t>
  </si>
  <si>
    <t>Пустовая Н.В.</t>
  </si>
  <si>
    <t>ПАТ «Чорноморська транспортна компанія»  (АТ «ЧТК»)</t>
  </si>
  <si>
    <t>ТОВ «Центр страхових послуг»</t>
  </si>
  <si>
    <t>ТОВ «ПІЛ Україна»</t>
  </si>
  <si>
    <t>ТОВ «ТРАНСФОРТ»</t>
  </si>
  <si>
    <t>ТОВ «Моторсервіс»</t>
  </si>
  <si>
    <t>ТОВ «СТРОЙ СЕРВІС ГРУПП»</t>
  </si>
  <si>
    <t>ТОВ «Провентусмед»</t>
  </si>
  <si>
    <t>ФІРМА «КІМС» (ПРИВАТНЕ ПІДПРИЄМСТВО)</t>
  </si>
  <si>
    <t>ТОВ «Джерело»</t>
  </si>
  <si>
    <t>ФО-П Фомочкіна О.А.</t>
  </si>
  <si>
    <t>ТОВАРИСТВО З ОБМЕЖЕНОЮ ВІДПОВІДАЛЬНІСТЮ ФІРМА «ОНИСС»</t>
  </si>
  <si>
    <t>ТОВ «РТВ-ФАРМА»</t>
  </si>
  <si>
    <t>ТОВ «Елемент»</t>
  </si>
  <si>
    <t>ТОВ «Кріал»</t>
  </si>
  <si>
    <t>ТОВ «МЕДЕЯ»</t>
  </si>
  <si>
    <t>Фірма «Ветеран ЗС-91» ТОВ</t>
  </si>
  <si>
    <t>ТОВ «ЛИМО»</t>
  </si>
  <si>
    <t>ТОВ «УК «КВАНТ»</t>
  </si>
  <si>
    <t>ТОВ «РЕСТА ПЕРСОНАЛ»</t>
  </si>
  <si>
    <r>
      <t xml:space="preserve">ТОВ "ФАНМАРКЕТ" </t>
    </r>
    <r>
      <rPr>
        <sz val="8"/>
        <color theme="1"/>
        <rFont val="Calibri"/>
        <family val="2"/>
        <charset val="204"/>
        <scheme val="minor"/>
      </rPr>
      <t>(Перпетум Мебелі)</t>
    </r>
  </si>
  <si>
    <t>Высокоплатёжные клиенты (количество):</t>
  </si>
  <si>
    <t>Среднеплатёжные клиенты (количество):</t>
  </si>
  <si>
    <t>Низкоплатёжные клиенты (количество):</t>
  </si>
  <si>
    <t>от 300 грн.</t>
  </si>
  <si>
    <t>от 100 до 300</t>
  </si>
  <si>
    <t>до 100 грн.</t>
  </si>
  <si>
    <r>
      <t xml:space="preserve">МП «Вланев»   </t>
    </r>
    <r>
      <rPr>
        <sz val="8"/>
        <color theme="1"/>
        <rFont val="Calibri"/>
        <family val="2"/>
        <charset val="204"/>
      </rPr>
      <t>(в Днепр.)</t>
    </r>
    <r>
      <rPr>
        <sz val="11"/>
        <color theme="1"/>
        <rFont val="Calibri"/>
        <family val="2"/>
        <charset val="204"/>
      </rPr>
      <t xml:space="preserve">                                  ЧП «Яхт-клуб «Посейдон»   </t>
    </r>
    <r>
      <rPr>
        <sz val="8"/>
        <color theme="1"/>
        <rFont val="Calibri"/>
        <family val="2"/>
        <charset val="204"/>
      </rPr>
      <t>(у меня)</t>
    </r>
  </si>
  <si>
    <r>
      <t xml:space="preserve">ТОВ «ЮВТД»  </t>
    </r>
    <r>
      <rPr>
        <sz val="8"/>
        <color theme="1"/>
        <rFont val="Calibri"/>
        <family val="2"/>
        <charset val="204"/>
      </rPr>
      <t>(Юго-Вост.Торг.Комп., ПСТК)</t>
    </r>
  </si>
  <si>
    <r>
      <rPr>
        <sz val="10"/>
        <color theme="1"/>
        <rFont val="Calibri"/>
        <family val="2"/>
        <charset val="204"/>
      </rPr>
      <t>ООО «ЭПСИЛОН  МЕРИТАЙМ СЕРВИСЕЗ  ЛТД»</t>
    </r>
    <r>
      <rPr>
        <sz val="8"/>
        <color theme="1"/>
        <rFont val="Calibri"/>
        <family val="2"/>
        <charset val="204"/>
      </rPr>
      <t xml:space="preserve">   («Выст-й ц-р «Одесский дом»)</t>
    </r>
  </si>
  <si>
    <r>
      <t xml:space="preserve">ГП «ТВК»  </t>
    </r>
    <r>
      <rPr>
        <sz val="8"/>
        <color theme="1"/>
        <rFont val="Calibri"/>
        <family val="2"/>
        <charset val="204"/>
      </rPr>
      <t>(«Батько», «Рест»)</t>
    </r>
  </si>
  <si>
    <r>
      <rPr>
        <sz val="11"/>
        <color theme="1"/>
        <rFont val="Calibri"/>
        <family val="2"/>
        <charset val="204"/>
      </rPr>
      <t xml:space="preserve">ДП «ОДЕСЬК.АВІАЦІЙНИЙ ЗАВОД» </t>
    </r>
    <r>
      <rPr>
        <sz val="8"/>
        <color theme="1"/>
        <rFont val="Calibri"/>
        <family val="2"/>
        <charset val="204"/>
      </rPr>
      <t>(ДП«ОАЗ») ("Одесавиаремсервис")  лок.1</t>
    </r>
  </si>
  <si>
    <r>
      <t xml:space="preserve">ТОВ «ФЕСІТ ОДЕСА»  </t>
    </r>
    <r>
      <rPr>
        <sz val="8"/>
        <color theme="1"/>
        <rFont val="Calibri"/>
        <family val="2"/>
        <charset val="204"/>
      </rPr>
      <t>(Ковалинина В.Г.)</t>
    </r>
  </si>
  <si>
    <r>
      <t xml:space="preserve">ПАО «Одесский завод резиновых технических изделий»  </t>
    </r>
    <r>
      <rPr>
        <sz val="8"/>
        <color theme="1"/>
        <rFont val="Calibri"/>
        <family val="2"/>
        <charset val="204"/>
      </rPr>
      <t>(«ОзГТВ»)</t>
    </r>
  </si>
  <si>
    <r>
      <rPr>
        <sz val="11"/>
        <color theme="1"/>
        <rFont val="Calibri"/>
        <family val="2"/>
        <charset val="204"/>
      </rPr>
      <t>ТОВ «ІНТЕГРАЦІЯ»</t>
    </r>
    <r>
      <rPr>
        <sz val="9"/>
        <color theme="1"/>
        <rFont val="Calibri"/>
        <family val="2"/>
        <charset val="204"/>
      </rPr>
      <t xml:space="preserve">                                      </t>
    </r>
    <r>
      <rPr>
        <sz val="8"/>
        <color theme="1"/>
        <rFont val="Calibri"/>
        <family val="2"/>
        <charset val="204"/>
      </rPr>
      <t>(ТОВ «Обєднаний центр науки, інженерії …»)</t>
    </r>
  </si>
  <si>
    <r>
      <t xml:space="preserve">ТОВ «Терміт»   </t>
    </r>
    <r>
      <rPr>
        <sz val="8"/>
        <color theme="1"/>
        <rFont val="Calibri"/>
        <family val="2"/>
        <charset val="204"/>
      </rPr>
      <t>(«Виола» МПП)</t>
    </r>
  </si>
  <si>
    <r>
      <rPr>
        <sz val="11"/>
        <color theme="1"/>
        <rFont val="Calibri"/>
        <family val="2"/>
        <charset val="204"/>
      </rPr>
      <t>ДП «Чорномор-й експертно-техніч-й ц-р Держгіпромнагляду України»</t>
    </r>
    <r>
      <rPr>
        <sz val="8"/>
        <color theme="1"/>
        <rFont val="Calibri"/>
        <family val="2"/>
        <charset val="204"/>
      </rPr>
      <t xml:space="preserve"> ("ЧЕТЦ")</t>
    </r>
  </si>
  <si>
    <r>
      <t>БФ «Милосердя Віктор»</t>
    </r>
    <r>
      <rPr>
        <sz val="8"/>
        <color theme="1"/>
        <rFont val="Calibri"/>
        <family val="2"/>
        <charset val="204"/>
      </rPr>
      <t xml:space="preserve"> («Мир авто»)</t>
    </r>
  </si>
  <si>
    <r>
      <t>ТОВ «БЛУМІ»</t>
    </r>
    <r>
      <rPr>
        <sz val="8"/>
        <color theme="1"/>
        <rFont val="Calibri"/>
        <family val="2"/>
        <charset val="204"/>
      </rPr>
      <t xml:space="preserve"> (Бизнес-центр «Грушевский»)</t>
    </r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</si>
</sst>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0.0"/>
  </numFmts>
  <fonts count="37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404040"/>
      <name val="Calibri"/>
      <family val="2"/>
      <charset val="204"/>
      <scheme val="minor"/>
    </font>
    <font>
      <sz val="11"/>
      <color rgb="FF7F7F7F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.5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8"/>
      <color rgb="FF7F7F7F"/>
      <name val="Calibri"/>
      <family val="2"/>
      <charset val="204"/>
      <scheme val="minor"/>
    </font>
    <font>
      <sz val="7.5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Arial Cyr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b/>
      <sz val="10"/>
      <color theme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.5"/>
      <color theme="1"/>
      <name val="Calibri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7" fillId="15" borderId="0" applyNumberFormat="0" applyBorder="0" applyAlignment="0" applyProtection="0"/>
  </cellStyleXfs>
  <cellXfs count="124">
    <xf numFmtId="0" fontId="0" fillId="0" borderId="0" xfId="0"/>
    <xf numFmtId="0" fontId="5" fillId="7" borderId="1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0" fillId="0" borderId="0" xfId="0" applyBorder="1"/>
    <xf numFmtId="0" fontId="0" fillId="0" borderId="0" xfId="0" applyFill="1"/>
    <xf numFmtId="0" fontId="0" fillId="2" borderId="1" xfId="0" applyFont="1" applyFill="1" applyBorder="1"/>
    <xf numFmtId="0" fontId="0" fillId="0" borderId="0" xfId="0" applyFont="1"/>
    <xf numFmtId="0" fontId="8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2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13" fillId="2" borderId="1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 applyBorder="1"/>
    <xf numFmtId="0" fontId="3" fillId="0" borderId="0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/>
    <xf numFmtId="0" fontId="18" fillId="0" borderId="0" xfId="0" applyFont="1"/>
    <xf numFmtId="0" fontId="17" fillId="6" borderId="1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64" fontId="6" fillId="9" borderId="8" xfId="0" applyNumberFormat="1" applyFont="1" applyFill="1" applyBorder="1" applyAlignment="1">
      <alignment horizontal="center" vertical="center"/>
    </xf>
    <xf numFmtId="0" fontId="6" fillId="9" borderId="12" xfId="0" applyFont="1" applyFill="1" applyBorder="1" applyAlignment="1">
      <alignment horizontal="center"/>
    </xf>
    <xf numFmtId="0" fontId="6" fillId="11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12" borderId="10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164" fontId="21" fillId="0" borderId="1" xfId="0" applyNumberFormat="1" applyFont="1" applyFill="1" applyBorder="1" applyAlignment="1">
      <alignment horizontal="left" vertical="center" wrapText="1"/>
    </xf>
    <xf numFmtId="164" fontId="21" fillId="10" borderId="1" xfId="0" applyNumberFormat="1" applyFont="1" applyFill="1" applyBorder="1" applyAlignment="1">
      <alignment horizontal="left" vertical="center" wrapText="1"/>
    </xf>
    <xf numFmtId="164" fontId="21" fillId="10" borderId="8" xfId="0" applyNumberFormat="1" applyFont="1" applyFill="1" applyBorder="1" applyAlignment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/>
    </xf>
    <xf numFmtId="0" fontId="18" fillId="0" borderId="0" xfId="0" applyFont="1" applyBorder="1"/>
    <xf numFmtId="0" fontId="22" fillId="2" borderId="1" xfId="1" applyFont="1" applyFill="1" applyBorder="1" applyAlignment="1" applyProtection="1">
      <alignment horizontal="left" vertical="center" wrapText="1"/>
    </xf>
    <xf numFmtId="0" fontId="17" fillId="13" borderId="8" xfId="0" applyFont="1" applyFill="1" applyBorder="1" applyAlignment="1">
      <alignment horizontal="center" vertical="center"/>
    </xf>
    <xf numFmtId="0" fontId="17" fillId="14" borderId="8" xfId="0" applyFont="1" applyFill="1" applyBorder="1" applyAlignment="1">
      <alignment horizontal="center" vertical="center"/>
    </xf>
    <xf numFmtId="0" fontId="17" fillId="10" borderId="8" xfId="0" applyFont="1" applyFill="1" applyBorder="1" applyAlignment="1">
      <alignment horizontal="center" vertical="center"/>
    </xf>
    <xf numFmtId="0" fontId="26" fillId="7" borderId="10" xfId="1" applyFont="1" applyFill="1" applyBorder="1" applyAlignment="1" applyProtection="1">
      <alignment horizontal="center" vertical="center"/>
    </xf>
    <xf numFmtId="165" fontId="20" fillId="4" borderId="9" xfId="0" applyNumberFormat="1" applyFont="1" applyFill="1" applyBorder="1" applyAlignment="1">
      <alignment horizontal="center" vertical="center"/>
    </xf>
    <xf numFmtId="0" fontId="6" fillId="11" borderId="4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left" vertical="center"/>
    </xf>
    <xf numFmtId="0" fontId="6" fillId="12" borderId="4" xfId="0" applyFont="1" applyFill="1" applyBorder="1" applyAlignment="1"/>
    <xf numFmtId="0" fontId="6" fillId="2" borderId="4" xfId="0" applyFont="1" applyFill="1" applyBorder="1" applyAlignment="1"/>
    <xf numFmtId="0" fontId="17" fillId="18" borderId="1" xfId="0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27" fillId="0" borderId="0" xfId="2" applyFill="1" applyBorder="1" applyAlignment="1">
      <alignment horizontal="center" vertical="center" wrapText="1"/>
    </xf>
    <xf numFmtId="0" fontId="29" fillId="7" borderId="10" xfId="1" applyFont="1" applyFill="1" applyBorder="1" applyAlignment="1" applyProtection="1">
      <alignment horizontal="center" vertical="center"/>
    </xf>
    <xf numFmtId="0" fontId="17" fillId="17" borderId="1" xfId="0" applyFont="1" applyFill="1" applyBorder="1" applyAlignment="1">
      <alignment horizontal="center" vertical="center"/>
    </xf>
    <xf numFmtId="0" fontId="17" fillId="19" borderId="1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0" fillId="0" borderId="12" xfId="0" applyBorder="1"/>
    <xf numFmtId="0" fontId="7" fillId="2" borderId="6" xfId="0" applyFont="1" applyFill="1" applyBorder="1" applyAlignment="1">
      <alignment horizontal="center" vertical="center"/>
    </xf>
    <xf numFmtId="0" fontId="29" fillId="7" borderId="7" xfId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17" fillId="20" borderId="1" xfId="0" applyFont="1" applyFill="1" applyBorder="1" applyAlignment="1">
      <alignment horizontal="center" vertical="center"/>
    </xf>
    <xf numFmtId="0" fontId="30" fillId="2" borderId="1" xfId="1" applyFont="1" applyFill="1" applyBorder="1" applyAlignment="1" applyProtection="1">
      <alignment horizontal="left" vertical="center"/>
    </xf>
    <xf numFmtId="0" fontId="31" fillId="0" borderId="1" xfId="1" applyFont="1" applyFill="1" applyBorder="1" applyAlignment="1" applyProtection="1">
      <alignment horizontal="left" vertical="center"/>
    </xf>
    <xf numFmtId="0" fontId="30" fillId="0" borderId="1" xfId="1" applyFont="1" applyFill="1" applyBorder="1" applyAlignment="1" applyProtection="1">
      <alignment horizontal="left" vertical="center"/>
    </xf>
    <xf numFmtId="0" fontId="30" fillId="0" borderId="1" xfId="1" applyFont="1" applyFill="1" applyBorder="1" applyAlignment="1" applyProtection="1">
      <alignment horizontal="left" vertical="center" wrapText="1"/>
    </xf>
    <xf numFmtId="0" fontId="30" fillId="0" borderId="1" xfId="1" applyFont="1" applyBorder="1" applyAlignment="1" applyProtection="1">
      <alignment horizontal="left" vertical="center"/>
    </xf>
    <xf numFmtId="0" fontId="30" fillId="0" borderId="1" xfId="1" applyFont="1" applyBorder="1" applyAlignment="1" applyProtection="1">
      <alignment horizontal="left" vertical="center" shrinkToFit="1"/>
    </xf>
    <xf numFmtId="0" fontId="33" fillId="0" borderId="1" xfId="1" applyFont="1" applyFill="1" applyBorder="1" applyAlignment="1" applyProtection="1">
      <alignment horizontal="left" vertical="center" wrapText="1"/>
    </xf>
    <xf numFmtId="0" fontId="34" fillId="0" borderId="1" xfId="1" applyFont="1" applyFill="1" applyBorder="1" applyAlignment="1" applyProtection="1">
      <alignment horizontal="left" vertical="center" wrapText="1"/>
    </xf>
    <xf numFmtId="0" fontId="36" fillId="0" borderId="1" xfId="1" applyFont="1" applyFill="1" applyBorder="1" applyAlignment="1" applyProtection="1">
      <alignment horizontal="left" vertical="center"/>
    </xf>
    <xf numFmtId="0" fontId="30" fillId="2" borderId="1" xfId="1" applyFont="1" applyFill="1" applyBorder="1" applyAlignment="1" applyProtection="1">
      <alignment horizontal="left" vertical="center" wrapText="1"/>
    </xf>
    <xf numFmtId="0" fontId="30" fillId="2" borderId="8" xfId="1" applyFont="1" applyFill="1" applyBorder="1" applyAlignment="1" applyProtection="1">
      <alignment horizontal="left" vertical="center"/>
    </xf>
    <xf numFmtId="0" fontId="30" fillId="2" borderId="10" xfId="1" applyFont="1" applyFill="1" applyBorder="1" applyAlignment="1" applyProtection="1">
      <alignment horizontal="left" vertical="center"/>
    </xf>
    <xf numFmtId="0" fontId="17" fillId="16" borderId="8" xfId="0" applyFont="1" applyFill="1" applyBorder="1" applyAlignment="1">
      <alignment horizontal="center" vertical="center"/>
    </xf>
    <xf numFmtId="0" fontId="30" fillId="2" borderId="10" xfId="1" applyFont="1" applyFill="1" applyBorder="1" applyAlignment="1" applyProtection="1">
      <alignment horizontal="left" vertical="center" wrapText="1"/>
    </xf>
    <xf numFmtId="0" fontId="17" fillId="5" borderId="12" xfId="0" applyFont="1" applyFill="1" applyBorder="1" applyAlignment="1">
      <alignment horizontal="left" vertical="center"/>
    </xf>
    <xf numFmtId="0" fontId="19" fillId="8" borderId="12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center" vertical="center"/>
    </xf>
    <xf numFmtId="0" fontId="28" fillId="5" borderId="12" xfId="0" applyFont="1" applyFill="1" applyBorder="1" applyAlignment="1">
      <alignment horizontal="left" vertical="center"/>
    </xf>
    <xf numFmtId="0" fontId="19" fillId="8" borderId="12" xfId="0" applyFont="1" applyFill="1" applyBorder="1" applyAlignment="1">
      <alignment horizontal="center" vertical="center" wrapText="1"/>
    </xf>
    <xf numFmtId="0" fontId="19" fillId="16" borderId="1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19" fillId="17" borderId="1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30" fillId="0" borderId="1" xfId="1" applyFont="1" applyBorder="1" applyAlignment="1" applyProtection="1"/>
    <xf numFmtId="0" fontId="30" fillId="0" borderId="8" xfId="1" applyFont="1" applyFill="1" applyBorder="1" applyAlignment="1" applyProtection="1">
      <alignment horizontal="left" vertical="center"/>
    </xf>
    <xf numFmtId="0" fontId="30" fillId="2" borderId="1" xfId="1" applyFont="1" applyFill="1" applyBorder="1" applyAlignment="1" applyProtection="1"/>
    <xf numFmtId="0" fontId="0" fillId="2" borderId="8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33" fillId="2" borderId="1" xfId="1" applyFont="1" applyFill="1" applyBorder="1" applyAlignment="1" applyProtection="1">
      <alignment wrapText="1"/>
    </xf>
    <xf numFmtId="0" fontId="24" fillId="2" borderId="10" xfId="1" applyFont="1" applyFill="1" applyBorder="1" applyAlignment="1" applyProtection="1">
      <alignment horizontal="left" vertical="center"/>
    </xf>
    <xf numFmtId="0" fontId="30" fillId="17" borderId="10" xfId="1" applyFont="1" applyFill="1" applyBorder="1" applyAlignment="1" applyProtection="1">
      <alignment horizontal="left" vertical="center"/>
    </xf>
    <xf numFmtId="0" fontId="0" fillId="2" borderId="12" xfId="0" applyFont="1" applyFill="1" applyBorder="1" applyAlignment="1">
      <alignment wrapText="1"/>
    </xf>
    <xf numFmtId="0" fontId="22" fillId="2" borderId="10" xfId="1" applyFont="1" applyFill="1" applyBorder="1" applyAlignment="1" applyProtection="1">
      <alignment horizontal="left" vertical="center"/>
    </xf>
    <xf numFmtId="0" fontId="30" fillId="2" borderId="0" xfId="1" applyFont="1" applyFill="1" applyAlignment="1" applyProtection="1">
      <alignment horizontal="left" vertical="center"/>
    </xf>
    <xf numFmtId="0" fontId="0" fillId="2" borderId="10" xfId="0" applyFill="1" applyBorder="1" applyAlignment="1">
      <alignment wrapText="1"/>
    </xf>
    <xf numFmtId="0" fontId="5" fillId="7" borderId="1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0" fillId="0" borderId="8" xfId="0" applyBorder="1"/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7" fillId="16" borderId="1" xfId="0" applyFont="1" applyFill="1" applyBorder="1" applyAlignment="1">
      <alignment horizontal="center" vertical="center" wrapText="1"/>
    </xf>
    <xf numFmtId="0" fontId="17" fillId="16" borderId="1" xfId="0" applyFont="1" applyFill="1" applyBorder="1" applyAlignment="1">
      <alignment wrapText="1"/>
    </xf>
    <xf numFmtId="0" fontId="17" fillId="8" borderId="4" xfId="0" applyFont="1" applyFill="1" applyBorder="1" applyAlignment="1">
      <alignment horizontal="center" vertical="center" wrapText="1"/>
    </xf>
    <xf numFmtId="0" fontId="17" fillId="8" borderId="10" xfId="0" applyFont="1" applyFill="1" applyBorder="1" applyAlignment="1">
      <alignment horizontal="center" vertical="center" wrapText="1"/>
    </xf>
    <xf numFmtId="0" fontId="19" fillId="17" borderId="4" xfId="0" applyFont="1" applyFill="1" applyBorder="1" applyAlignment="1">
      <alignment horizontal="center" vertical="center" wrapText="1"/>
    </xf>
    <xf numFmtId="0" fontId="19" fillId="17" borderId="10" xfId="0" applyFont="1" applyFill="1" applyBorder="1" applyAlignment="1">
      <alignment horizontal="center" vertical="center" wrapText="1"/>
    </xf>
  </cellXfs>
  <cellStyles count="3">
    <cellStyle name="Акцент2" xfId="2" builtinId="33"/>
    <cellStyle name="Гиперссылка" xfId="1" builtinId="8"/>
    <cellStyle name="Обычный" xfId="0" builtinId="0"/>
  </cellStyles>
  <dxfs count="1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mruColors>
      <color rgb="FF00FF00"/>
      <color rgb="FF009900"/>
      <color rgb="FF0033CC"/>
      <color rgb="FF00CC00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57;&#1050;&#1054;&#1046;.doc" TargetMode="External"/><Relationship Id="rId11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86;&#1084;&#1077;&#1090;&#1077;&#1082;&#1089;.doc" TargetMode="External"/><Relationship Id="rId2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77;&#1088;&#1077;&#1084;&#1091;&#1096;&#1082;&#1080;.doc" TargetMode="External"/><Relationship Id="rId4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4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6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85;&#1072;&#1081;.doc" TargetMode="External"/><Relationship Id="rId6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8;&#1088;&#1077;&#1081;&#1076;&#1080;&#1085;&#1075;-&#1086;&#1087;&#1090;.doc" TargetMode="External"/><Relationship Id="rId8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4;&#1091;&#1076;&#1080;&#1085;&#1086;&#1074;&#1072;%20&#1045;.&#1042;.doc" TargetMode="External"/><Relationship Id="rId8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0;&#1054;-&#1055;%20&#1060;&#1072;&#1076;&#1077;&#1077;&#1074;&#1072;%20&#1051;.&#1045;..doc" TargetMode="External"/><Relationship Id="rId11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55;&#1057;&#1048;&#1051;&#1054;&#1053;%20&#1052;&#1045;&#1056;&#1048;&#1058;&#1040;&#1049;&#1052;%20&#1057;&#1045;&#1056;&#1042;&#1048;&#1057;&#1045;&#1047;%20&#1051;&#1058;&#1044;.doc" TargetMode="External"/><Relationship Id="rId13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1;&#1086;&#1088;&#1086;&#1083;%20&#1051;&#1058;&#1044;%20(&#1086;&#1090;%20&#1051;&#1102;&#1073;&#1099;).doc" TargetMode="External"/><Relationship Id="rId13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6;&#1076;&#1086;&#1075;&#1088;&#1072;&#1081;.doc" TargetMode="External"/><Relationship Id="rId15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110;&#1076;&#1088;&#1086;&#1075;&#1077;&#1086;&#1089;&#1077;&#1088;&#1074;&#1110;&#1089;.doc" TargetMode="External"/><Relationship Id="rId15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72;&#1090;&#1072;&#1085;&#1079;&#1072;&#1088;&#1086;%20&#1028;&#1074;&#1088;&#1072;&#1079;&#1110;&#1103;.doc" TargetMode="External"/><Relationship Id="rId175" Type="http://schemas.openxmlformats.org/officeDocument/2006/relationships/comments" Target="../comments1.xml"/><Relationship Id="rId17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3;&#1072;&#1085;&#1077;&#1074;%20(&#171;&#1071;&#1093;&#1090;-&#1082;&#1083;&#1091;&#1073;%20&#171;&#1055;&#1086;&#1089;&#1077;&#1081;&#1076;&#1086;&#1085;&#187;).doc" TargetMode="External"/><Relationship Id="rId1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54;&#1053;&#1058;-&#1058;&#1056;&#1045;&#1049;&#1044;%20&#1043;&#1056;&#1059;&#1055;&#1055;.doc" TargetMode="External"/><Relationship Id="rId10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-&#1055;&#1056;&#1030;&#1053;&#1058;.doc" TargetMode="External"/><Relationship Id="rId1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77;&#1085;&#1077;&#1094;&#1110;&#1103;.doc" TargetMode="External"/><Relationship Id="rId3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087;&#1088;&#1086;&#1075;&#1088;&#1077;&#1089;&#1077;&#1085;&#1077;&#1088;&#1075;&#1086;&#1073;&#1091;&#1076;.doc" TargetMode="External"/><Relationship Id="rId3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45;&#1042;&#1040;&#1044;&#1040;.doc" TargetMode="External"/><Relationship Id="rId5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5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8;&#1077;&#1093;&#1085;&#1086;&#1083;&#1086;&#1075;&#1080;&#1103;.doc" TargetMode="External"/><Relationship Id="rId7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5;&#1110;&#1088;&#1072;&#1084;&#1110;&#1076;&#1072;.doc" TargetMode="External"/><Relationship Id="rId7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7;&#1058;&#1045;&#1051;&#1068;&#1054;&#1042;&#1030;%20&#1057;&#1048;&#1057;&#1058;&#1045;&#1052;&#1048;.doc" TargetMode="External"/><Relationship Id="rId10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75;&#1088;&#1086;&#1087;&#1086;&#1089;&#1090;&#1072;&#1095;.doc" TargetMode="External"/><Relationship Id="rId12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4;&#1086;&#1088;&#1086;&#1075;&#1072;%20&#1082;%20&#1044;&#1086;&#1084;&#1091;.doc" TargetMode="External"/><Relationship Id="rId12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72;&#1088;&#1091;&#1089;.doc" TargetMode="External"/><Relationship Id="rId14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1;&#1030;&#1056;&#1054;&#1058;&#1030;&#1050;&#1057;-&#1050;&#1054;&#1052;.doc" TargetMode="External"/><Relationship Id="rId14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7;&#1077;&#1083;&#1077;&#1085;&#1080;&#1081;%20&#1082;&#1074;&#1072;&#1088;&#1090;&#1072;&#1083;.doc" TargetMode="External"/><Relationship Id="rId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85;&#1072;&#1081;.doc" TargetMode="External"/><Relationship Id="rId9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9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6;&#1088;&#1086;&#1085;&#1077;&#1085;&#1082;&#1086;%20&#1057;.&#1048;.%20&#1060;&#1054;-&#1055;.doc" TargetMode="External"/><Relationship Id="rId16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5;&#1088;&#1086;&#1084;&#1090;&#1077;&#1082;&#1089;.doc" TargetMode="External"/><Relationship Id="rId16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86;&#1088;&#1085;&#1086;&#1084;&#1086;&#1088;&#1089;&#1100;&#1082;&#1080;&#1081;%20&#1077;&#1082;&#1089;&#1087;&#1077;&#1088;&#1090;&#1085;&#1086;-&#1090;&#1077;&#1093;&#1085;&#1110;&#1095;&#1085;&#1080;&#1081;%20&#1094;&#1077;&#1085;&#1090;&#1088;%20&#1044;&#1077;&#1088;&#1078;&#1075;&#1110;&#1087;&#1088;&#1086;&#1084;&#1085;&#1072;&#1075;&#1083;&#1103;&#1076;&#1091;%20&#1059;&#1082;&#1088;&#1072;&#1111;&#1085;&#1080;.doc" TargetMode="External"/><Relationship Id="rId2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6;&#1088;&#1103;&#1094;-&#1058;.doc" TargetMode="External"/><Relationship Id="rId2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91;&#1084;&#1077;&#1085;.doc" TargetMode="External"/><Relationship Id="rId4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4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3;&#1086;&#1088;&#1085;&#1086;&#1084;&#1086;&#1088;&#1077;&#1085;&#1077;&#1088;&#1075;&#1086;&#1089;&#1087;&#1077;&#1094;&#1084;&#1086;&#1085;&#1090;&#1072;&#1078;.doc" TargetMode="External"/><Relationship Id="rId6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0;&#1091;&#1095;&#1077;&#1088;&#1103;&#1074;&#1077;&#1085;&#1082;&#1086;%20&#1051;.&#1042;.doc" TargetMode="External"/><Relationship Id="rId6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3;&#1055;&#1060;-&#1058;&#1077;&#1093;&#1089;&#1077;&#1088;&#1074;&#1080;&#1089;.doc" TargetMode="External"/><Relationship Id="rId11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3;&#1086;&#1073;&#1072;&#1083;%20&#1084;&#1072;&#1088;&#1080;&#1085;%20&#1089;&#1077;&#1088;&#1074;&#1080;&#1089;.doc" TargetMode="External"/><Relationship Id="rId11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99;&#1089;&#1090;&#1072;&#1074;&#1086;&#1095;&#1085;&#1099;&#1081;%20&#1094;&#1077;&#1085;&#1090;&#1088;%20&#1054;&#1076;&#1077;&#1089;&#1089;&#1082;&#1080;&#1081;%20&#1076;&#1086;&#1084;.doc" TargetMode="External"/><Relationship Id="rId13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74;&#1088;&#1086;&#1084;&#1072;&#1088;&#1110;&#1085;%20&#1057;&#1077;&#1088;&#1074;&#1110;&#1089;.doc" TargetMode="External"/><Relationship Id="rId13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90;&#1088;&#1072;&#1078;&#1089;&#1087;&#1077;&#1094;&#1090;&#1077;&#1093;.doc" TargetMode="External"/><Relationship Id="rId8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0;&#1054;&#1053;&#1058;-&#1058;&#1056;&#1045;&#1049;&#1044;%20&#1043;&#1056;&#1059;&#1055;&#1055;.doc" TargetMode="External"/><Relationship Id="rId8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3;&#1086;&#1088;&#1103;&#1094;-&#1058;.doc" TargetMode="External"/><Relationship Id="rId15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1;-&#1041;&#1110;-&#1055;&#1110;.doc" TargetMode="External"/><Relationship Id="rId15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50;&#1054;&#1058;.doc" TargetMode="External"/><Relationship Id="rId17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77;&#1088;&#1084;&#1110;&#1090;.doc" TargetMode="External"/><Relationship Id="rId1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100;&#1082;&#1110;%20&#1110;&#1085;&#1078;&#1077;&#1085;&#1077;&#1088;&#1085;&#1110;%20&#1084;&#1077;&#1088;&#1077;&#1078;&#1110;%20(&#1054;&#1030;&#1052;).doc" TargetMode="External"/><Relationship Id="rId1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58;&#1045;&#1051;&#1068;&#1054;&#1042;&#1030;%20&#1057;&#1048;&#1057;&#1058;&#1045;&#1052;&#1048;.doc" TargetMode="External"/><Relationship Id="rId3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8;&#1056;%20&#1040;&#1042;&#1058;&#1054;.doc" TargetMode="External"/><Relationship Id="rId3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5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10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5;&#1077;&#1088;&#1077;&#1089;&#1080;&#1087;&#1089;&#1100;&#1082;&#1080;&#1081;.doc" TargetMode="External"/><Relationship Id="rId10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6;&#1080;&#1090;&#1084;%20&#1054;&#1054;&#1054;.doc" TargetMode="External"/><Relationship Id="rId12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6;&#1072;&#1085;.doc" TargetMode="External"/><Relationship Id="rId12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3;&#1077;&#1082;&#1090;&#1088;&#1080;&#1082;%20&#1054;&#1042;&#1054;%20&#1059;&#1058;&#1054;&#1043;.doc" TargetMode="External"/><Relationship Id="rId5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9;&#1082;&#1088;&#1087;&#1110;&#1074;&#1076;&#1077;&#1085;&#1076;&#1110;&#1087;&#1088;&#1086;&#1074;&#1086;&#1076;&#1075;&#1086;&#1089;&#1087;.doc" TargetMode="External"/><Relationship Id="rId7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54;&#1058;&#1054;&#1057;.doc" TargetMode="External"/><Relationship Id="rId7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102;&#1082;&#1089;&#1083;&#1072;&#1081;&#1090;.doc" TargetMode="External"/><Relationship Id="rId9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9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4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82;&#1090;&#1080;&#1074;%20&#1040;&#1060;.doc" TargetMode="External"/><Relationship Id="rId14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72;&#1085;&#1084;&#1072;&#1088;&#1110;&#1085;%20&#1030;&#1085;&#1090;&#1077;&#1088;&#1085;&#1077;&#1096;&#1085;&#1083;.doc" TargetMode="External"/><Relationship Id="rId16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3;&#1082;&#1086;&#1085;-&#1076;&#1110;&#1079;&#1072;&#1081;&#1085;.doc" TargetMode="External"/><Relationship Id="rId16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108;&#1085;&#1072;.doc" TargetMode="External"/><Relationship Id="rId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51;&#1048;&#1058;-&#1069;&#1051;&#1045;&#1050;&#1058;&#1056;&#1054;%20&#1055;&#1051;&#1070;&#1057;.doc" TargetMode="External"/><Relationship Id="rId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8;&#1075;&#1080;&#1077;&#1074;%20&#1070;.&#1057;.%20&#1060;&#1054;-&#1055;%20(&#1071;&#1088;&#1077;&#1084;&#1077;&#1085;&#1082;&#1086;%20&#1040;.&#1057;.).doc" TargetMode="External"/><Relationship Id="rId2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5;&#1056;&#1050;&#1059;&#1056;&#1030;&#1049;%20&#1043;&#1051;&#1054;&#1041;%20&#1059;&#1050;&#1056;&#1040;&#1031;&#1053;&#1040;.doc" TargetMode="External"/><Relationship Id="rId2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77;&#1088;&#1089;&#1090;&#1072;&#1090;&#1086;&#1085;&#1086;&#1088;&#1084;&#1072;&#1083;&#1100;.doc" TargetMode="External"/><Relationship Id="rId4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11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42;&#1050;.doc" TargetMode="External"/><Relationship Id="rId11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44;&#1045;&#1057;&#1068;&#1050;&#1048;&#1049;%20&#1040;&#1042;&#1030;&#1040;&#1062;&#1030;&#1049;&#1053;&#1048;&#1049;%20&#1047;&#1040;&#1042;&#1054;&#1044;.doc" TargetMode="External"/><Relationship Id="rId1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9;&#1082;&#1088;&#1090;&#1086;&#1088;&#1075;&#1089;&#1090;&#1088;&#1086;&#1081;%20&#1057;&#1052;&#1059;.doc" TargetMode="External"/><Relationship Id="rId3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28;&#1042;&#1056;&#1054;&#1052;&#1054;&#1056;&#1054;&#1047;&#1055;&#1056;&#1054;&#1044;&#1059;&#1050;&#1058;.doc" TargetMode="External"/><Relationship Id="rId4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9;&#1082;&#1088;&#1090;&#1086;&#1088;&#1075;&#1089;&#1090;&#1088;&#1086;&#1081;%20&#1057;&#1052;&#1059;.doc" TargetMode="External"/><Relationship Id="rId5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6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54;&#1058;&#1054;&#1057;.doc" TargetMode="External"/><Relationship Id="rId6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72;&#1075;&#1091;&#1085;&#1072;-&#1056;&#1077;&#1085;&#1080;.doc" TargetMode="External"/><Relationship Id="rId7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28;&#1074;&#1088;&#1086;&#1087;&#1072;%20&#1042;.&#1042;.&#1042;.doc" TargetMode="External"/><Relationship Id="rId7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3;&#1086;&#1074;&#1072;%20&#1058;&#1077;&#1082;.doc" TargetMode="External"/><Relationship Id="rId8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0;&#1086;&#1074;&#1072;&#1083;&#1100;%20&#1051;.&#1051;.%20(&#1060;&#1051;&#1055;%20&#1050;&#1086;&#1074;&#1072;&#1083;&#1100;%20&#1051;.&#1051;.).doc" TargetMode="External"/><Relationship Id="rId8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83;&#1100;&#1090;&#1072;&#1074;&#1110;%20(3%20&#1089;&#1095;&#1105;&#1090;&#1072;%20&#1080;%20&#1072;&#1082;&#1090;&#1072;%20&#1087;&#1086;&#1084;&#1077;&#1089;&#1103;&#1095;&#1085;&#1086;).doc" TargetMode="External"/><Relationship Id="rId9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9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3;&#1086;&#1088;&#1085;&#1086;&#1084;&#1086;&#1088;&#1089;&#1100;&#1082;&#1080;&#1081;%20&#1103;&#1093;&#1090;-&#1082;&#1083;&#1091;&#1073;.doc" TargetMode="External"/><Relationship Id="rId10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110;&#1082;&#1090;&#1086;&#1088;&#1110;&#1103;.doc" TargetMode="External"/><Relationship Id="rId12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80;&#1088;&#1080;&#1091;&#1089;.doc" TargetMode="External"/><Relationship Id="rId13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72;&#1081;&#1089;&#1090;&#1077;&#1088;%20&#1058;&#1088;&#1072;&#1082;.doc" TargetMode="External"/><Relationship Id="rId13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5;&#1088;&#1077;&#1089;&#1090;&#1080;&#1078;-&#1040;&#1074;&#1090;&#1086;.doc" TargetMode="External"/><Relationship Id="rId14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77;&#1088;&#1080;&#1076;&#1110;&#1072;&#1085;-&#1057;&#1058;&#1052;.doc" TargetMode="External"/><Relationship Id="rId14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85;&#1090;&#1077;&#1075;&#1088;&#1072;&#1094;&#1110;&#1103;.doc" TargetMode="External"/><Relationship Id="rId15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88;&#1077;&#1081;&#1089;%20&#1064;&#1080;&#1087;&#1087;&#1110;&#1085;&#1075;.doc" TargetMode="External"/><Relationship Id="rId15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86;&#1083;&#1086;&#1089;.doc" TargetMode="External"/><Relationship Id="rId16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42;&#1045;&#1050;&#1054;.doc" TargetMode="External"/><Relationship Id="rId16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0;&#1088;&#1090;&#1091;&#1089;.doc" TargetMode="External"/><Relationship Id="rId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88;&#1084;&#1090;&#1088;&#1077;&#1081;&#1076;%20%20&#1051;&#1090;&#1076;.doc" TargetMode="External"/><Relationship Id="rId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74;&#1090;&#1086;&#1088;&#1091;&#1093;%20&#1057;&#1077;&#1088;&#1074;&#1080;&#1089;%20(&#1070;&#1075;&#1090;&#1088;&#1072;&#1085;&#1089;)%20(&#1086;&#1090;%20&#1051;&#1102;&#1073;&#1099;).doc" TargetMode="External"/><Relationship Id="rId17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0;&#1045;&#1057;&#1030;&#1058;%20&#1054;&#1044;&#1045;&#1057;&#1040;.doc" TargetMode="External"/><Relationship Id="rId1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86;&#1088;&#1085;&#1086;&#1084;&#1086;&#1088;&#1077;&#1085;&#1077;&#1088;&#1075;&#1086;&#1089;&#1087;&#1077;&#1094;&#1084;&#1086;&#1085;&#1090;&#1072;&#1078;.doc" TargetMode="External"/><Relationship Id="rId1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72;&#1084;&#1087;&#1086;&#1095;&#1082;&#1072;.doc" TargetMode="External"/><Relationship Id="rId3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5;&#1088;&#1075;&#1080;&#1077;&#1074;%20&#1070;.&#1057;.%20&#1060;&#1054;-&#1055;.doc" TargetMode="External"/><Relationship Id="rId10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8;&#1050;&#1057;.doc" TargetMode="External"/><Relationship Id="rId3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0;&#1072;&#1076;&#1077;&#1077;&#1074;&#1072;%20&#1051;.&#1045;.%20&#1060;&#1054;-&#1055;.doc" TargetMode="External"/><Relationship Id="rId5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7;&#1082;&#1077;&#1088;&#1083;&#1080;&#1082;%20&#1040;.&#1040;..doc" TargetMode="External"/><Relationship Id="rId5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70;&#1052;&#1030;&#1057;-&#1045;&#1051;&#1045;&#1050;&#1058;&#1056;&#1054;%20(&#1070;&#1052;&#1030;&#1057;-&#1053;).doc" TargetMode="External"/><Relationship Id="rId7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9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70;&#1052;&#1030;&#1057;-&#1045;&#1051;&#1045;&#1050;&#1058;&#1056;&#1054;%20(&#1070;&#1052;&#1030;&#1057;-&#1053;).doc" TargetMode="External"/><Relationship Id="rId10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90;&#1088;&#1086;&#1081;&#1076;&#1080;&#1079;&#1072;&#1081;&#1085;.doc" TargetMode="External"/><Relationship Id="rId12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90;&#1072;&#1083;&#1086;&#1085;%20&#1057;&#1090;&#1088;&#1086;&#1080;&#1090;&#1077;&#1083;&#1100;&#1085;&#1072;&#1103;%20&#1082;&#1086;&#1084;&#1087;&#1072;&#1085;&#1080;&#1103;.doc" TargetMode="External"/><Relationship Id="rId12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3;&#1086;&#1073;&#1091;&#1089;%20&#1058;&#1088;&#1077;&#1074;&#1077;&#1083;.doc" TargetMode="External"/><Relationship Id="rId14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072;-&#1052;&#1086;&#1090;&#1086;&#1088;-&#1057;&#1077;&#1088;&#1074;&#1110;&#1089;.doc" TargetMode="External"/><Relationship Id="rId14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72;&#1085;&#1084;&#1072;&#1088;&#1110;&#1085;%20&#1030;&#1085;&#1090;&#1077;&#1088;&#1085;&#1077;&#1096;&#1085;&#1083;.doc" TargetMode="External"/><Relationship Id="rId16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41;&#1051;&#1055;&#1040;&#1051;&#1048;&#1042;&#1054;.doc" TargetMode="External"/><Relationship Id="rId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72;&#1075;&#1091;&#1085;&#1072;-&#1056;&#1077;&#1085;&#1080;.doc" TargetMode="External"/><Relationship Id="rId7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5;&#1054;&#1056;&#1058;&#1052;&#1040;&#1056;&#1030;&#1053;%20&#1043;&#1056;&#1059;&#1055;.doc" TargetMode="External"/><Relationship Id="rId9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6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53;&#1058;&#1045;&#1043;&#1056;&#1040;-&#1043;&#1056;&#1059;&#1055;.doc" TargetMode="External"/><Relationship Id="rId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8;&#1085;&#1090;&#1077;&#1088;&#1090;&#1077;&#1083;&#1077;&#1082;&#1086;&#1084;.doc" TargetMode="External"/><Relationship Id="rId2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86;&#1088;&#1085;&#1086;&#1084;&#1086;&#1088;&#1089;&#1100;&#1082;&#1080;&#1081;%20&#1103;&#1093;&#1090;-&#1082;&#1083;&#1091;&#1073;.doc" TargetMode="External"/><Relationship Id="rId2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9;&#1082;&#1088;&#1076;&#1110;&#1087;&#1088;&#1086;&#1089;&#1072;&#1076;.doc" TargetMode="External"/><Relationship Id="rId4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48;&#1044;&#1045;&#1056;-&#1050;&#1040;&#1053;&#1062;.doc" TargetMode="External"/><Relationship Id="rId4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77;&#1085;&#1077;&#1094;&#1110;&#1103;.doc" TargetMode="External"/><Relationship Id="rId6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6;&#1030;&#1054;.doc" TargetMode="External"/><Relationship Id="rId8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4;&#1044;&#1045;&#1057;&#1068;&#1050;&#1040;%20&#1052;&#1045;&#1061;&#1050;&#1054;&#1051;&#1054;&#1053;&#1040;%20&#8470;10.doc" TargetMode="External"/><Relationship Id="rId11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44;&#1045;&#1057;&#1057;&#1040;&#1043;&#1054;&#1056;&#1057;&#1042;&#1045;&#1058;.doc" TargetMode="External"/><Relationship Id="rId11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42;&#1057;%20&#1052;&#1072;&#1088;&#1110;&#1090;&#1110;&#1084;&#1077;.doc" TargetMode="External"/><Relationship Id="rId13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.&#1052;.&#1058;.-&#1051;&#1058;&#1044;.doc" TargetMode="External"/><Relationship Id="rId13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90;&#1083;&#1072;&#1089;.doc" TargetMode="External"/><Relationship Id="rId15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0;&#1072;&#1074;&#1086;&#1088;&#1110;&#1090;.doc" TargetMode="External"/><Relationship Id="rId6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9;&#1051;&#1048;&#1058;-&#1069;&#1051;&#1045;&#1050;&#1058;&#1056;&#1054;%20&#1055;&#1051;&#1070;&#1057;.doc" TargetMode="External"/><Relationship Id="rId8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72;&#1084;&#1087;&#1086;&#1095;&#1082;&#1072;.doc" TargetMode="External"/><Relationship Id="rId15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87;&#1072;&#1088;&#1090;&#1072;%20(&#1054;&#1088;&#1080;&#1086;&#1085;-&#1070;&#1075;).doc" TargetMode="External"/><Relationship Id="rId173" Type="http://schemas.openxmlformats.org/officeDocument/2006/relationships/printerSettings" Target="../printerSettings/printerSettings1.bin"/><Relationship Id="rId1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86;&#1074;&#1072;&#1083;&#1100;%20&#1051;.&#1051;.doc" TargetMode="External"/><Relationship Id="rId1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82;&#1077;&#1088;&#1083;&#1080;&#1082;%20&#1040;.&#1040;.doc" TargetMode="External"/><Relationship Id="rId3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40;&#1052;&#1052;&#1040;.doc" TargetMode="External"/><Relationship Id="rId3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2;&#1077;&#1085;&#1090;&#1088;.doc" TargetMode="External"/><Relationship Id="rId5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7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8;&#1085;&#1090;&#1077;&#1088;&#1090;&#1077;&#1083;&#1077;&#1082;&#1086;&#1084;.doc" TargetMode="External"/><Relationship Id="rId10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3;&#1077;&#1088;&#1077;&#1084;&#1091;&#1096;&#1082;&#1080;%20&#1041;&#1030;&#1047;&#1053;&#1045;&#1057;-&#1062;&#1045;&#1053;&#1058;&#1056;.doc" TargetMode="External"/><Relationship Id="rId10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0;&#1061;.doc" TargetMode="External"/><Relationship Id="rId12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0;&#1085;&#1092;&#1086;&#1088;&#1090;.doc" TargetMode="External"/><Relationship Id="rId14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77;&#1088;&#1074;&#1086;&#1085;&#1072;%20&#1043;&#1074;&#1072;&#1088;&#1076;&#1110;&#1103;.doc" TargetMode="External"/><Relationship Id="rId16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0;&#1085;-&#1052;&#1072;&#1088;&#1082;.doc" TargetMode="External"/><Relationship Id="rId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3;&#1055;&#1060;-&#1058;&#1077;&#1093;&#1089;&#1077;&#1088;&#1074;&#1080;&#1089;%20(&#1086;&#1090;%20&#1051;&#1102;&#1073;&#1099;).doc" TargetMode="External"/><Relationship Id="rId5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70;&#1085;&#1110;&#1090;&#1088;&#1072;&#1085;&#1089;%20&#1051;&#1058;&#1044;.doc" TargetMode="External"/><Relationship Id="rId7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4;&#1076;&#1077;&#1089;&#1087;&#1088;&#1086;&#1075;&#1088;&#1077;&#1089;&#1077;&#1085;&#1077;&#1088;&#1075;&#1086;&#1073;&#1091;&#1076;.doc" TargetMode="External"/><Relationship Id="rId9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28;&#1042;&#1056;&#1054;&#1052;&#1054;&#1056;&#1054;&#1047;&#1055;&#1056;&#1054;&#1044;&#1059;&#1050;&#1058;.doc" TargetMode="External"/><Relationship Id="rId9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9;&#1082;&#1088;&#1087;&#1110;&#1074;&#1076;&#1077;&#1085;&#1076;&#1110;&#1087;&#1088;&#1086;&#1074;&#1086;&#1076;&#1075;&#1086;&#1089;&#1087;.doc" TargetMode="External"/><Relationship Id="rId12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6;&#1080;&#1090;&#1084;%20&#1055;&#1055;.doc" TargetMode="External"/><Relationship Id="rId14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8;&#1074;&#1072;&#1089;.doc" TargetMode="External"/><Relationship Id="rId16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83;&#1083;&#1110;&#1095;&#1110;&#1074;&#1089;&#1100;&#1082;&#1080;&#1081;%20&#1079;&#1077;&#1088;&#1085;&#1086;&#1074;&#1080;&#1081;%20&#1090;&#1077;&#1088;&#1084;&#1110;&#1085;&#1072;&#1083;.doc" TargetMode="External"/><Relationship Id="rId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51;&#1045;&#1050;&#1058;&#1056;&#1054;&#1058;&#1056;&#1040;&#1053;&#1057;&#1054;&#1044;&#1045;&#1057;&#1057;&#1040;.doc" TargetMode="External"/><Relationship Id="rId2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28;&#1042;&#1056;&#1054;%20&#1055;&#1051;&#1040;&#1057;&#1058;.doc" TargetMode="External"/><Relationship Id="rId4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6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74;&#1090;&#1086;&#1088;&#1091;&#1093;%20&#1057;&#1077;&#1088;&#1074;&#1080;&#1089;.doc" TargetMode="External"/><Relationship Id="rId11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1;&#1072;&#1088;&#1088;&#1080;&#1089;&#1086;&#1085;&#1089;-&#1058;&#1088;&#1072;&#1085;&#1089;-&#1057;&#1077;&#1088;&#1074;&#1080;&#1089;.doc" TargetMode="External"/><Relationship Id="rId13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53;&#1046;&#1055;&#1056;&#1054;&#1045;&#1050;&#1058;.doc" TargetMode="External"/><Relationship Id="rId15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77;&#1085;&#1077;&#1088;&#1072;.doc" TargetMode="External"/><Relationship Id="rId2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3;&#1100;&#1090;&#1072;.doc" TargetMode="External"/><Relationship Id="rId4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6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2;&#1091;&#1083;&#1100;&#1090;&#1080;&#1082;&#1086;&#1085;&#1090;,%20&#1054;&#1076;&#1077;&#1089;&#1089;&#1072;.doc" TargetMode="External"/><Relationship Id="rId8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8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70;&#1075;&#1084;&#1077;&#1090;&#1072;&#1083;&#1089;&#1077;&#1088;&#1074;&#1110;&#1089;.doc" TargetMode="External"/><Relationship Id="rId11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85;&#1086;&#1075;&#1088;&#1091;&#1087;.doc" TargetMode="External"/><Relationship Id="rId13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55;%20&#1051;&#1086;&#1076;&#1078;&#1110;&#1089;&#1090;&#1080;&#1082;&#1089;.doc" TargetMode="External"/><Relationship Id="rId15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77;&#1082;&#1085;&#1086;-&#1070;&#1085;&#1110;&#1086;&#1085;.doc" TargetMode="External"/><Relationship Id="rId174" Type="http://schemas.openxmlformats.org/officeDocument/2006/relationships/vmlDrawing" Target="../drawings/vmlDrawing1.vml"/><Relationship Id="rId1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70;&#1085;&#1110;&#1090;&#1088;&#1072;&#1085;&#1089;%20&#1051;&#1058;&#1044;.doc" TargetMode="External"/><Relationship Id="rId3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6;&#1085;&#1095;&#1072;&#1088;&#1091;&#1082;%20&#1048;.&#1040;.%20&#1057;&#1055;&#1044;.doc" TargetMode="External"/><Relationship Id="rId5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82;&#1089;&#1080;&#1089;.doc" TargetMode="External"/><Relationship Id="rId10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70;&#1042;&#1058;&#1044;%20(&#1070;&#1075;&#1086;-&#1042;&#1086;&#1089;&#1090;&#1086;&#1095;&#1085;&#1072;&#1103;%20&#1058;&#1086;&#1088;&#1075;&#1086;&#1074;&#1072;&#1103;%20&#1050;&#1086;&#1084;&#1087;&#1072;&#1085;&#1080;&#1103;).doc" TargetMode="External"/><Relationship Id="rId12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089;&#1082;&#1080;&#1081;%20&#1079;&#1072;&#1074;&#1086;&#1076;%20&#1088;&#1077;&#1079;&#1080;&#1085;&#1086;&#1074;&#1099;&#1093;%20&#1090;&#1077;&#1093;&#1085;&#1080;&#1095;&#1077;&#1089;&#1082;&#1080;&#1093;%20&#1080;&#1079;&#1076;&#1077;&#1083;&#1080;&#1081;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 filterMode="1">
    <tabColor rgb="FF00FF00"/>
  </sheetPr>
  <dimension ref="A1:I352"/>
  <sheetViews>
    <sheetView showGridLines="0" tabSelected="1" workbookViewId="0">
      <pane xSplit="1" ySplit="1" topLeftCell="B337" activePane="bottomRight" state="frozen"/>
      <selection pane="topRight" activeCell="B1" sqref="B1"/>
      <selection pane="bottomLeft" activeCell="A3" sqref="A3"/>
      <selection pane="bottomRight" activeCell="E342" sqref="E342"/>
    </sheetView>
  </sheetViews>
  <sheetFormatPr defaultRowHeight="15"/>
  <cols>
    <col min="1" max="1" width="35.5703125" style="6" customWidth="1"/>
    <col min="2" max="2" width="5.5703125" customWidth="1"/>
    <col min="3" max="3" width="8.5703125" style="21" customWidth="1"/>
    <col min="4" max="4" width="7.85546875" customWidth="1"/>
    <col min="5" max="5" width="8.85546875" customWidth="1"/>
    <col min="6" max="6" width="10.28515625" style="20" customWidth="1"/>
    <col min="7" max="7" width="16.7109375" style="20" customWidth="1"/>
    <col min="8" max="8" width="16" style="20" customWidth="1"/>
    <col min="9" max="9" width="3.7109375" customWidth="1"/>
  </cols>
  <sheetData>
    <row r="1" spans="1:9" s="20" customFormat="1" ht="14.25" customHeight="1">
      <c r="A1" s="91" t="s">
        <v>9</v>
      </c>
      <c r="B1" s="92" t="s">
        <v>8</v>
      </c>
      <c r="C1" s="89" t="s">
        <v>278</v>
      </c>
      <c r="D1" s="89" t="s">
        <v>276</v>
      </c>
      <c r="E1" s="89" t="s">
        <v>275</v>
      </c>
      <c r="F1" s="52" t="s">
        <v>279</v>
      </c>
      <c r="G1" s="93" t="s">
        <v>264</v>
      </c>
      <c r="H1" s="90" t="s">
        <v>277</v>
      </c>
    </row>
    <row r="2" spans="1:9">
      <c r="A2" s="76" t="s">
        <v>6</v>
      </c>
      <c r="B2" s="61"/>
      <c r="C2" s="44"/>
      <c r="D2" s="24">
        <v>147.5</v>
      </c>
      <c r="E2" s="22"/>
      <c r="F2" s="63"/>
      <c r="G2" s="38">
        <v>41790</v>
      </c>
      <c r="H2" s="28" t="str">
        <f ca="1">+IF(AND((G2-'2014год'!$A$331)&lt;=30,(G2-'2014год'!$A$331)&gt;=0),"Истекает оплата",IF(G2-'2014год'!$A$331&lt;0,"Нет оплаты","Есть оплата"))</f>
        <v>Нет оплаты</v>
      </c>
    </row>
    <row r="3" spans="1:9">
      <c r="A3" s="76" t="s">
        <v>273</v>
      </c>
      <c r="B3" s="47"/>
      <c r="C3" s="46"/>
      <c r="D3" s="25">
        <v>112.5</v>
      </c>
      <c r="E3" s="22"/>
      <c r="F3" s="63"/>
      <c r="G3" s="38">
        <v>42004</v>
      </c>
      <c r="H3" s="28" t="str">
        <f ca="1">+IF(AND((G3-'2014год'!$A$331)&lt;=30,(G3-'2014год'!$A$331)&gt;=0),"Истекает оплата",IF(G3-'2014год'!$A$331&lt;0,"Нет оплаты","Есть оплата"))</f>
        <v>Нет оплаты</v>
      </c>
      <c r="I3" s="3"/>
    </row>
    <row r="4" spans="1:9" ht="15.75" customHeight="1">
      <c r="A4" s="77" t="s">
        <v>15</v>
      </c>
      <c r="B4" s="61"/>
      <c r="C4" s="46"/>
      <c r="D4" s="24">
        <v>105</v>
      </c>
      <c r="E4" s="22"/>
      <c r="F4" s="63"/>
      <c r="G4" s="38">
        <v>41851</v>
      </c>
      <c r="H4" s="28" t="str">
        <f ca="1">+IF(AND((G4-'2014год'!$A$331)&lt;=30,(G4-'2014год'!$A$331)&gt;=0),"Истекает оплата",IF(G4-'2014год'!$A$331&lt;0,"Нет оплаты","Есть оплата"))</f>
        <v>Нет оплаты</v>
      </c>
    </row>
    <row r="5" spans="1:9" ht="15.75" customHeight="1">
      <c r="A5" s="77" t="s">
        <v>1</v>
      </c>
      <c r="B5" s="61"/>
      <c r="C5" s="46"/>
      <c r="D5" s="24">
        <v>126</v>
      </c>
      <c r="E5" s="22"/>
      <c r="F5" s="63"/>
      <c r="G5" s="39">
        <v>42004</v>
      </c>
      <c r="H5" s="28" t="str">
        <f ca="1">+IF(AND((G5-'2014год'!$A$331)&lt;=30,(G5-'2014год'!$A$331)&gt;=0),"Истекает оплата",IF(G5-'2014год'!$A$331&lt;0,"Нет оплаты","Есть оплата"))</f>
        <v>Нет оплаты</v>
      </c>
    </row>
    <row r="6" spans="1:9" ht="15" customHeight="1">
      <c r="A6" s="78" t="s">
        <v>327</v>
      </c>
      <c r="B6" s="61"/>
      <c r="C6" s="46"/>
      <c r="D6" s="24">
        <v>97.5</v>
      </c>
      <c r="E6" s="22"/>
      <c r="F6" s="63"/>
      <c r="G6" s="38">
        <v>41820</v>
      </c>
      <c r="H6" s="28" t="str">
        <f ca="1">+IF(AND((G6-'2014год'!$A$331)&lt;=30,(G6-'2014год'!$A$331)&gt;=0),"Истекает оплата",IF(G6-'2014год'!$A$331&lt;0,"Нет оплаты","Есть оплата"))</f>
        <v>Нет оплаты</v>
      </c>
    </row>
    <row r="7" spans="1:9" ht="15.75" customHeight="1">
      <c r="A7" s="79" t="s">
        <v>47</v>
      </c>
      <c r="B7" s="61"/>
      <c r="C7" s="44"/>
      <c r="D7" s="24">
        <v>327.5</v>
      </c>
      <c r="E7" s="22"/>
      <c r="F7" s="63"/>
      <c r="G7" s="39">
        <v>42004</v>
      </c>
      <c r="H7" s="28" t="str">
        <f ca="1">+IF(AND((G7-'2014год'!$A$331)&lt;=30,(G7-'2014год'!$A$331)&gt;=0),"Истекает оплата",IF(G7-'2014год'!$A$331&lt;0,"Нет оплаты","Есть оплата"))</f>
        <v>Нет оплаты</v>
      </c>
    </row>
    <row r="8" spans="1:9" ht="15.75" customHeight="1">
      <c r="A8" s="80" t="s">
        <v>328</v>
      </c>
      <c r="B8" s="61"/>
      <c r="C8" s="46"/>
      <c r="D8" s="24">
        <v>67.5</v>
      </c>
      <c r="E8" s="22"/>
      <c r="F8" s="56"/>
      <c r="G8" s="39">
        <v>41790</v>
      </c>
      <c r="H8" s="28" t="str">
        <f ca="1">+IF(AND((G8-'2014год'!$A$331)&lt;=30,(G8-'2014год'!$A$331)&gt;=0),"Истекает оплата",IF(G8-'2014год'!$A$331&lt;0,"Нет оплаты","Есть оплата"))</f>
        <v>Нет оплаты</v>
      </c>
    </row>
    <row r="9" spans="1:9" ht="15.75" customHeight="1">
      <c r="A9" s="79" t="s">
        <v>50</v>
      </c>
      <c r="B9" s="61"/>
      <c r="C9" s="46"/>
      <c r="D9" s="24">
        <v>90</v>
      </c>
      <c r="E9" s="22"/>
      <c r="F9" s="63"/>
      <c r="G9" s="39">
        <v>41729</v>
      </c>
      <c r="H9" s="28" t="str">
        <f ca="1">+IF(AND((G9-'2014год'!$A$331)&lt;=30,(G9-'2014год'!$A$331)&gt;=0),"Истекает оплата",IF(G9-'2014год'!$A$331&lt;0,"Нет оплаты","Есть оплата"))</f>
        <v>Нет оплаты</v>
      </c>
    </row>
    <row r="10" spans="1:9" ht="15.75" customHeight="1">
      <c r="A10" s="79" t="s">
        <v>284</v>
      </c>
      <c r="B10" s="61"/>
      <c r="C10" s="46"/>
      <c r="D10" s="24">
        <v>75</v>
      </c>
      <c r="E10" s="22"/>
      <c r="F10" s="56"/>
      <c r="G10" s="39">
        <v>41759</v>
      </c>
      <c r="H10" s="28" t="str">
        <f ca="1">+IF(AND((G10-'2014год'!$A$331)&lt;=30,(G10-'2014год'!$A$331)&gt;=0),"Истекает оплата",IF(G10-'2014год'!$A$331&lt;0,"Нет оплаты","Есть оплата"))</f>
        <v>Нет оплаты</v>
      </c>
    </row>
    <row r="11" spans="1:9" ht="15.75" customHeight="1">
      <c r="A11" s="79" t="s">
        <v>53</v>
      </c>
      <c r="B11" s="61"/>
      <c r="C11" s="46"/>
      <c r="D11" s="24">
        <v>97.5</v>
      </c>
      <c r="E11" s="22"/>
      <c r="F11" s="63"/>
      <c r="G11" s="39">
        <v>41820</v>
      </c>
      <c r="H11" s="28" t="str">
        <f ca="1">+IF(AND((G11-'2014год'!$A$331)&lt;=30,(G11-'2014год'!$A$331)&gt;=0),"Истекает оплата",IF(G11-'2014год'!$A$331&lt;0,"Нет оплаты","Есть оплата"))</f>
        <v>Нет оплаты</v>
      </c>
    </row>
    <row r="12" spans="1:9" ht="15.75" customHeight="1">
      <c r="A12" s="77" t="s">
        <v>56</v>
      </c>
      <c r="B12" s="61"/>
      <c r="C12" s="46"/>
      <c r="D12" s="24">
        <v>97.5</v>
      </c>
      <c r="E12" s="22"/>
      <c r="F12" s="63"/>
      <c r="G12" s="39">
        <v>41790</v>
      </c>
      <c r="H12" s="28" t="str">
        <f ca="1">+IF(AND((G12-'2014год'!$A$331)&lt;=30,(G12-'2014год'!$A$331)&gt;=0),"Истекает оплата",IF(G12-'2014год'!$A$331&lt;0,"Нет оплаты","Есть оплата"))</f>
        <v>Нет оплаты</v>
      </c>
    </row>
    <row r="13" spans="1:9">
      <c r="A13" s="77" t="s">
        <v>58</v>
      </c>
      <c r="B13" s="61"/>
      <c r="C13" s="46"/>
      <c r="D13" s="24">
        <v>97.5</v>
      </c>
      <c r="E13" s="22"/>
      <c r="F13" s="63"/>
      <c r="G13" s="38">
        <v>42035</v>
      </c>
      <c r="H13" s="28" t="str">
        <f ca="1">+IF(AND((G13-'2014год'!$A$331)&lt;=30,(G13-'2014год'!$A$331)&gt;=0),"Истекает оплата",IF(G13-'2014год'!$A$331&lt;0,"Нет оплаты","Есть оплата"))</f>
        <v>Нет оплаты</v>
      </c>
    </row>
    <row r="14" spans="1:9" ht="15.75" customHeight="1">
      <c r="A14" s="77" t="s">
        <v>65</v>
      </c>
      <c r="B14" s="61"/>
      <c r="C14" s="45"/>
      <c r="D14" s="24">
        <v>97.5</v>
      </c>
      <c r="E14" s="22"/>
      <c r="F14" s="56"/>
      <c r="G14" s="38">
        <v>41790</v>
      </c>
      <c r="H14" s="28" t="str">
        <f ca="1">+IF(AND((G14-'2014год'!$A$331)&lt;=30,(G14-'2014год'!$A$331)&gt;=0),"Истекает оплата",IF(G14-'2014год'!$A$331&lt;0,"Нет оплаты","Есть оплата"))</f>
        <v>Нет оплаты</v>
      </c>
    </row>
    <row r="15" spans="1:9" ht="15.75" customHeight="1">
      <c r="A15" s="78" t="s">
        <v>329</v>
      </c>
      <c r="B15" s="61"/>
      <c r="C15" s="46"/>
      <c r="D15" s="24">
        <v>97.5</v>
      </c>
      <c r="E15" s="22"/>
      <c r="F15" s="63"/>
      <c r="G15" s="39">
        <v>41759</v>
      </c>
      <c r="H15" s="28" t="str">
        <f ca="1">+IF(AND((G15-'2014год'!$A$331)&lt;=30,(G15-'2014год'!$A$331)&gt;=0),"Истекает оплата",IF(G15-'2014год'!$A$331&lt;0,"Нет оплаты","Есть оплата"))</f>
        <v>Нет оплаты</v>
      </c>
    </row>
    <row r="16" spans="1:9" ht="15.75" customHeight="1">
      <c r="A16" s="79" t="s">
        <v>330</v>
      </c>
      <c r="B16" s="61"/>
      <c r="C16" s="46"/>
      <c r="D16" s="24">
        <v>170</v>
      </c>
      <c r="E16" s="22"/>
      <c r="F16" s="56"/>
      <c r="G16" s="39">
        <v>41820</v>
      </c>
      <c r="H16" s="28" t="str">
        <f ca="1">+IF(AND((G16-'2014год'!$A$331)&lt;=30,(G16-'2014год'!$A$331)&gt;=0),"Истекает оплата",IF(G16-'2014год'!$A$331&lt;0,"Нет оплаты","Есть оплата"))</f>
        <v>Нет оплаты</v>
      </c>
    </row>
    <row r="17" spans="1:8" ht="15" customHeight="1">
      <c r="A17" s="77" t="s">
        <v>69</v>
      </c>
      <c r="B17" s="61"/>
      <c r="C17" s="46"/>
      <c r="D17" s="24">
        <v>97.5</v>
      </c>
      <c r="E17" s="22"/>
      <c r="F17" s="56"/>
      <c r="G17" s="39">
        <v>41790</v>
      </c>
      <c r="H17" s="28" t="str">
        <f ca="1">+IF(AND((G17-'2014год'!$A$331)&lt;=30,(G17-'2014год'!$A$331)&gt;=0),"Истекает оплата",IF(G17-'2014год'!$A$331&lt;0,"Нет оплаты","Есть оплата"))</f>
        <v>Нет оплаты</v>
      </c>
    </row>
    <row r="18" spans="1:8" ht="15.75" customHeight="1">
      <c r="A18" s="77" t="s">
        <v>70</v>
      </c>
      <c r="B18" s="61"/>
      <c r="C18" s="46"/>
      <c r="D18" s="24">
        <v>97.5</v>
      </c>
      <c r="E18" s="22"/>
      <c r="F18" s="56"/>
      <c r="G18" s="39">
        <v>41820</v>
      </c>
      <c r="H18" s="28" t="str">
        <f ca="1">+IF(AND((G18-'2014год'!$A$331)&lt;=30,(G18-'2014год'!$A$331)&gt;=0),"Истекает оплата",IF(G18-'2014год'!$A$331&lt;0,"Нет оплаты","Есть оплата"))</f>
        <v>Нет оплаты</v>
      </c>
    </row>
    <row r="19" spans="1:8" ht="15.75" customHeight="1">
      <c r="A19" s="77" t="s">
        <v>71</v>
      </c>
      <c r="B19" s="61"/>
      <c r="C19" s="44"/>
      <c r="D19" s="24">
        <v>97.5</v>
      </c>
      <c r="E19" s="22"/>
      <c r="F19" s="56"/>
      <c r="G19" s="39">
        <v>41820</v>
      </c>
      <c r="H19" s="28" t="str">
        <f ca="1">+IF(AND((G19-'2014год'!$A$331)&lt;=30,(G19-'2014год'!$A$331)&gt;=0),"Истекает оплата",IF(G19-'2014год'!$A$331&lt;0,"Нет оплаты","Есть оплата"))</f>
        <v>Нет оплаты</v>
      </c>
    </row>
    <row r="20" spans="1:8" ht="15.75" customHeight="1">
      <c r="A20" s="78" t="s">
        <v>286</v>
      </c>
      <c r="B20" s="61"/>
      <c r="C20" s="46"/>
      <c r="D20" s="24">
        <v>97.5</v>
      </c>
      <c r="E20" s="22"/>
      <c r="F20" s="56"/>
      <c r="G20" s="39">
        <v>41820</v>
      </c>
      <c r="H20" s="28" t="str">
        <f ca="1">+IF(AND((G20-'2014год'!$A$331)&lt;=30,(G20-'2014год'!$A$331)&gt;=0),"Истекает оплата",IF(G20-'2014год'!$A$331&lt;0,"Нет оплаты","Есть оплата"))</f>
        <v>Нет оплаты</v>
      </c>
    </row>
    <row r="21" spans="1:8" ht="15.75" customHeight="1">
      <c r="A21" s="77" t="s">
        <v>74</v>
      </c>
      <c r="B21" s="61"/>
      <c r="C21" s="46"/>
      <c r="D21" s="24">
        <v>97.5</v>
      </c>
      <c r="E21" s="22"/>
      <c r="F21" s="57"/>
      <c r="G21" s="39">
        <v>41729</v>
      </c>
      <c r="H21" s="28" t="str">
        <f ca="1">+IF(AND((G21-'2014год'!$A$331)&lt;=30,(G21-'2014год'!$A$331)&gt;=0),"Истекает оплата",IF(G21-'2014год'!$A$331&lt;0,"Нет оплаты","Есть оплата"))</f>
        <v>Нет оплаты</v>
      </c>
    </row>
    <row r="22" spans="1:8" ht="15.75" customHeight="1">
      <c r="A22" s="81" t="s">
        <v>331</v>
      </c>
      <c r="B22" s="61"/>
      <c r="C22" s="46"/>
      <c r="D22" s="24">
        <v>150</v>
      </c>
      <c r="E22" s="22"/>
      <c r="F22" s="56"/>
      <c r="G22" s="39">
        <v>41790</v>
      </c>
      <c r="H22" s="28" t="str">
        <f ca="1">+IF(AND((G22-'2014год'!$A$331)&lt;=30,(G22-'2014год'!$A$331)&gt;=0),"Истекает оплата",IF(G22-'2014год'!$A$331&lt;0,"Нет оплаты","Есть оплата"))</f>
        <v>Нет оплаты</v>
      </c>
    </row>
    <row r="23" spans="1:8" ht="15.75" customHeight="1">
      <c r="A23" s="79" t="s">
        <v>82</v>
      </c>
      <c r="B23" s="61"/>
      <c r="C23" s="44"/>
      <c r="D23" s="24">
        <v>97.5</v>
      </c>
      <c r="E23" s="22"/>
      <c r="F23" s="56"/>
      <c r="G23" s="38">
        <v>41851</v>
      </c>
      <c r="H23" s="28" t="str">
        <f ca="1">+IF(AND((G23-'2014год'!$A$331)&lt;=30,(G23-'2014год'!$A$331)&gt;=0),"Истекает оплата",IF(G23-'2014год'!$A$331&lt;0,"Нет оплаты","Есть оплата"))</f>
        <v>Нет оплаты</v>
      </c>
    </row>
    <row r="24" spans="1:8" ht="15.75" customHeight="1">
      <c r="A24" s="77" t="s">
        <v>86</v>
      </c>
      <c r="B24" s="61"/>
      <c r="C24" s="46"/>
      <c r="D24" s="24">
        <v>97.5</v>
      </c>
      <c r="E24" s="22"/>
      <c r="F24" s="56"/>
      <c r="G24" s="38">
        <v>41790</v>
      </c>
      <c r="H24" s="28" t="str">
        <f ca="1">+IF(AND((G24-'2014год'!$A$331)&lt;=30,(G24-'2014год'!$A$331)&gt;=0),"Истекает оплата",IF(G24-'2014год'!$A$331&lt;0,"Нет оплаты","Есть оплата"))</f>
        <v>Нет оплаты</v>
      </c>
    </row>
    <row r="25" spans="1:8">
      <c r="A25" s="77" t="s">
        <v>89</v>
      </c>
      <c r="B25" s="61"/>
      <c r="C25" s="46"/>
      <c r="D25" s="25">
        <v>147.5</v>
      </c>
      <c r="E25" s="22"/>
      <c r="F25" s="56"/>
      <c r="G25" s="38">
        <v>41729</v>
      </c>
      <c r="H25" s="28" t="str">
        <f ca="1">+IF(AND((G25-'2014год'!$A$331)&lt;=30,(G25-'2014год'!$A$331)&gt;=0),"Истекает оплата",IF(G25-'2014год'!$A$331&lt;0,"Нет оплаты","Есть оплата"))</f>
        <v>Нет оплаты</v>
      </c>
    </row>
    <row r="26" spans="1:8" ht="15.75" customHeight="1">
      <c r="A26" s="77" t="s">
        <v>93</v>
      </c>
      <c r="B26" s="61"/>
      <c r="C26" s="46"/>
      <c r="D26" s="24">
        <v>120</v>
      </c>
      <c r="E26" s="22"/>
      <c r="F26" s="56"/>
      <c r="G26" s="39">
        <v>41820</v>
      </c>
      <c r="H26" s="28" t="str">
        <f ca="1">+IF(AND((G26-'2014год'!$A$331)&lt;=30,(G26-'2014год'!$A$331)&gt;=0),"Истекает оплата",IF(G26-'2014год'!$A$331&lt;0,"Нет оплаты","Есть оплата"))</f>
        <v>Нет оплаты</v>
      </c>
    </row>
    <row r="27" spans="1:8" ht="15.75" customHeight="1">
      <c r="A27" s="77" t="s">
        <v>95</v>
      </c>
      <c r="B27" s="61"/>
      <c r="C27" s="46"/>
      <c r="D27" s="24">
        <v>327.5</v>
      </c>
      <c r="E27" s="22"/>
      <c r="F27" s="63"/>
      <c r="G27" s="39">
        <v>41820</v>
      </c>
      <c r="H27" s="28" t="str">
        <f ca="1">+IF(AND((G27-'2014год'!$A$331)&lt;=30,(G27-'2014год'!$A$331)&gt;=0),"Истекает оплата",IF(G27-'2014год'!$A$331&lt;0,"Нет оплаты","Есть оплата"))</f>
        <v>Нет оплаты</v>
      </c>
    </row>
    <row r="28" spans="1:8" ht="15.75" customHeight="1">
      <c r="A28" s="77" t="s">
        <v>96</v>
      </c>
      <c r="B28" s="61"/>
      <c r="C28" s="46"/>
      <c r="D28" s="24">
        <v>120</v>
      </c>
      <c r="E28" s="22"/>
      <c r="F28" s="56"/>
      <c r="G28" s="39">
        <v>41790</v>
      </c>
      <c r="H28" s="28" t="str">
        <f ca="1">+IF(AND((G28-'2014год'!$A$331)&lt;=30,(G28-'2014год'!$A$331)&gt;=0),"Истекает оплата",IF(G28-'2014год'!$A$331&lt;0,"Нет оплаты","Есть оплата"))</f>
        <v>Нет оплаты</v>
      </c>
    </row>
    <row r="29" spans="1:8" ht="15.75" customHeight="1">
      <c r="A29" s="100" t="s">
        <v>332</v>
      </c>
      <c r="B29" s="61"/>
      <c r="C29" s="46"/>
      <c r="D29" s="24">
        <v>120</v>
      </c>
      <c r="E29" s="22"/>
      <c r="F29" s="56"/>
      <c r="G29" s="38">
        <v>41759</v>
      </c>
      <c r="H29" s="28" t="str">
        <f ca="1">+IF(AND((G29-'2014год'!$A$331)&lt;=30,(G29-'2014год'!$A$331)&gt;=0),"Истекает оплата",IF(G29-'2014год'!$A$331&lt;0,"Нет оплаты","Есть оплата"))</f>
        <v>Нет оплаты</v>
      </c>
    </row>
    <row r="30" spans="1:8" ht="15.75" customHeight="1">
      <c r="A30" s="78" t="s">
        <v>333</v>
      </c>
      <c r="B30" s="61"/>
      <c r="C30" s="46"/>
      <c r="D30" s="24">
        <v>97.5</v>
      </c>
      <c r="E30" s="22"/>
      <c r="F30" s="56"/>
      <c r="G30" s="39">
        <v>41790</v>
      </c>
      <c r="H30" s="28" t="str">
        <f ca="1">+IF(AND((G30-'2014год'!$A$331)&lt;=30,(G30-'2014год'!$A$331)&gt;=0),"Истекает оплата",IF(G30-'2014год'!$A$331&lt;0,"Нет оплаты","Есть оплата"))</f>
        <v>Нет оплаты</v>
      </c>
    </row>
    <row r="31" spans="1:8" ht="15.75" customHeight="1">
      <c r="A31" s="78" t="s">
        <v>231</v>
      </c>
      <c r="B31" s="61"/>
      <c r="C31" s="45"/>
      <c r="D31" s="24">
        <v>97.5</v>
      </c>
      <c r="E31" s="22"/>
      <c r="F31" s="57"/>
      <c r="G31" s="39">
        <v>41670</v>
      </c>
      <c r="H31" s="28" t="str">
        <f ca="1">+IF(AND((G31-'2014год'!$A$331)&lt;=30,(G31-'2014год'!$A$331)&gt;=0),"Истекает оплата",IF(G31-'2014год'!$A$331&lt;0,"Нет оплаты","Есть оплата"))</f>
        <v>Нет оплаты</v>
      </c>
    </row>
    <row r="32" spans="1:8" ht="15.75" customHeight="1">
      <c r="A32" s="77" t="s">
        <v>122</v>
      </c>
      <c r="B32" s="61"/>
      <c r="C32" s="46"/>
      <c r="D32" s="24">
        <v>97.5</v>
      </c>
      <c r="E32" s="22"/>
      <c r="F32" s="56"/>
      <c r="G32" s="39">
        <v>41820</v>
      </c>
      <c r="H32" s="28" t="str">
        <f ca="1">+IF(AND((G32-'2014год'!$A$331)&lt;=30,(G32-'2014год'!$A$331)&gt;=0),"Истекает оплата",IF(G32-'2014год'!$A$331&lt;0,"Нет оплаты","Есть оплата"))</f>
        <v>Нет оплаты</v>
      </c>
    </row>
    <row r="33" spans="1:8" ht="15.75" customHeight="1">
      <c r="A33" s="77" t="s">
        <v>124</v>
      </c>
      <c r="B33" s="61"/>
      <c r="C33" s="46"/>
      <c r="D33" s="24">
        <v>97.5</v>
      </c>
      <c r="E33" s="22"/>
      <c r="F33" s="56"/>
      <c r="G33" s="39">
        <v>41790</v>
      </c>
      <c r="H33" s="28" t="str">
        <f ca="1">+IF(AND((G33-'2014год'!$A$331)&lt;=30,(G33-'2014год'!$A$331)&gt;=0),"Истекает оплата",IF(G33-'2014год'!$A$331&lt;0,"Нет оплаты","Есть оплата"))</f>
        <v>Нет оплаты</v>
      </c>
    </row>
    <row r="34" spans="1:8" ht="15.75" customHeight="1">
      <c r="A34" s="77" t="s">
        <v>128</v>
      </c>
      <c r="B34" s="61"/>
      <c r="C34" s="46"/>
      <c r="D34" s="24">
        <v>327.5</v>
      </c>
      <c r="E34" s="22"/>
      <c r="F34" s="63"/>
      <c r="G34" s="39">
        <v>42004</v>
      </c>
      <c r="H34" s="28" t="str">
        <f ca="1">+IF(AND((G34-'2014год'!$A$331)&lt;=30,(G34-'2014год'!$A$331)&gt;=0),"Истекает оплата",IF(G34-'2014год'!$A$331&lt;0,"Нет оплаты","Есть оплата"))</f>
        <v>Нет оплаты</v>
      </c>
    </row>
    <row r="35" spans="1:8" ht="15.75" customHeight="1">
      <c r="A35" s="77" t="s">
        <v>131</v>
      </c>
      <c r="B35" s="61"/>
      <c r="C35" s="44"/>
      <c r="D35" s="24">
        <v>97.5</v>
      </c>
      <c r="E35" s="22"/>
      <c r="F35" s="63"/>
      <c r="G35" s="39">
        <v>41729</v>
      </c>
      <c r="H35" s="28" t="str">
        <f ca="1">+IF(AND((G35-'2014год'!$A$331)&lt;=30,(G35-'2014год'!$A$331)&gt;=0),"Истекает оплата",IF(G35-'2014год'!$A$331&lt;0,"Нет оплаты","Есть оплата"))</f>
        <v>Нет оплаты</v>
      </c>
    </row>
    <row r="36" spans="1:8" ht="15.75" customHeight="1">
      <c r="A36" s="77" t="s">
        <v>133</v>
      </c>
      <c r="B36" s="61"/>
      <c r="C36" s="46"/>
      <c r="D36" s="24"/>
      <c r="E36" s="22"/>
      <c r="F36" s="63"/>
      <c r="G36" s="39">
        <v>41820</v>
      </c>
      <c r="H36" s="28" t="str">
        <f ca="1">+IF(AND((G36-'2014год'!$A$331)&lt;=30,(G36-'2014год'!$A$331)&gt;=0),"Истекает оплата",IF(G36-'2014год'!$A$331&lt;0,"Нет оплаты","Есть оплата"))</f>
        <v>Нет оплаты</v>
      </c>
    </row>
    <row r="37" spans="1:8">
      <c r="A37" s="77" t="s">
        <v>134</v>
      </c>
      <c r="B37" s="61"/>
      <c r="C37" s="46"/>
      <c r="D37" s="24"/>
      <c r="E37" s="22"/>
      <c r="F37" s="56"/>
      <c r="G37" s="39">
        <v>41912</v>
      </c>
      <c r="H37" s="28" t="str">
        <f ca="1">+IF(AND((G37-'2014год'!$A$331)&lt;=30,(G37-'2014год'!$A$331)&gt;=0),"Истекает оплата",IF(G37-'2014год'!$A$331&lt;0,"Нет оплаты","Есть оплата"))</f>
        <v>Нет оплаты</v>
      </c>
    </row>
    <row r="38" spans="1:8">
      <c r="A38" s="77" t="s">
        <v>141</v>
      </c>
      <c r="B38" s="61"/>
      <c r="C38" s="46"/>
      <c r="D38" s="24"/>
      <c r="E38" s="22"/>
      <c r="F38" s="56"/>
      <c r="G38" s="39">
        <v>41820</v>
      </c>
      <c r="H38" s="28" t="str">
        <f ca="1">+IF(AND((G38-'2014год'!$A$331)&lt;=30,(G38-'2014год'!$A$331)&gt;=0),"Истекает оплата",IF(G38-'2014год'!$A$331&lt;0,"Нет оплаты","Есть оплата"))</f>
        <v>Нет оплаты</v>
      </c>
    </row>
    <row r="39" spans="1:8">
      <c r="A39" s="77" t="s">
        <v>289</v>
      </c>
      <c r="B39" s="61"/>
      <c r="C39" s="46"/>
      <c r="D39" s="25"/>
      <c r="E39" s="22"/>
      <c r="F39" s="56"/>
      <c r="G39" s="39">
        <v>42004</v>
      </c>
      <c r="H39" s="28" t="str">
        <f ca="1">+IF(AND((G39-'2014год'!$A$331)&lt;=30,(G39-'2014год'!$A$331)&gt;=0),"Истекает оплата",IF(G39-'2014год'!$A$331&lt;0,"Нет оплаты","Есть оплата"))</f>
        <v>Нет оплаты</v>
      </c>
    </row>
    <row r="40" spans="1:8">
      <c r="A40" s="77" t="s">
        <v>144</v>
      </c>
      <c r="B40" s="61"/>
      <c r="C40" s="46"/>
      <c r="D40" s="24"/>
      <c r="E40" s="22"/>
      <c r="F40" s="56"/>
      <c r="G40" s="39">
        <v>41790</v>
      </c>
      <c r="H40" s="28" t="str">
        <f ca="1">+IF(AND((G40-'2014год'!$A$331)&lt;=30,(G40-'2014год'!$A$331)&gt;=0),"Истекает оплата",IF(G40-'2014год'!$A$331&lt;0,"Нет оплаты","Есть оплата"))</f>
        <v>Нет оплаты</v>
      </c>
    </row>
    <row r="41" spans="1:8">
      <c r="A41" s="77" t="s">
        <v>145</v>
      </c>
      <c r="B41" s="61"/>
      <c r="C41" s="46"/>
      <c r="D41" s="24"/>
      <c r="E41" s="22"/>
      <c r="F41" s="63"/>
      <c r="G41" s="39">
        <v>41759</v>
      </c>
      <c r="H41" s="28" t="str">
        <f ca="1">+IF(AND((G41-'2014год'!$A$331)&lt;=30,(G41-'2014год'!$A$331)&gt;=0),"Истекает оплата",IF(G41-'2014год'!$A$331&lt;0,"Нет оплаты","Есть оплата"))</f>
        <v>Нет оплаты</v>
      </c>
    </row>
    <row r="42" spans="1:8">
      <c r="A42" s="77" t="s">
        <v>146</v>
      </c>
      <c r="B42" s="61"/>
      <c r="C42" s="44"/>
      <c r="D42" s="25"/>
      <c r="E42" s="22"/>
      <c r="F42" s="56"/>
      <c r="G42" s="39">
        <v>41820</v>
      </c>
      <c r="H42" s="28" t="str">
        <f ca="1">+IF(AND((G42-'2014год'!$A$331)&lt;=30,(G42-'2014год'!$A$331)&gt;=0),"Истекает оплата",IF(G42-'2014год'!$A$331&lt;0,"Нет оплаты","Есть оплата"))</f>
        <v>Нет оплаты</v>
      </c>
    </row>
    <row r="43" spans="1:8">
      <c r="A43" s="77" t="s">
        <v>148</v>
      </c>
      <c r="B43" s="61"/>
      <c r="C43" s="44"/>
      <c r="D43" s="24"/>
      <c r="E43" s="22"/>
      <c r="F43" s="57"/>
      <c r="G43" s="39">
        <v>41820</v>
      </c>
      <c r="H43" s="28" t="str">
        <f ca="1">+IF(AND((G43-'2014год'!$A$331)&lt;=30,(G43-'2014год'!$A$331)&gt;=0),"Истекает оплата",IF(G43-'2014год'!$A$331&lt;0,"Нет оплаты","Есть оплата"))</f>
        <v>Нет оплаты</v>
      </c>
    </row>
    <row r="44" spans="1:8" ht="15.75" customHeight="1">
      <c r="A44" s="77" t="s">
        <v>150</v>
      </c>
      <c r="B44" s="61"/>
      <c r="C44" s="46"/>
      <c r="D44" s="24"/>
      <c r="E44" s="22"/>
      <c r="F44" s="56"/>
      <c r="G44" s="39">
        <v>41851</v>
      </c>
      <c r="H44" s="28" t="str">
        <f ca="1">+IF(AND((G44-'2014год'!$A$331)&lt;=30,(G44-'2014год'!$A$331)&gt;=0),"Истекает оплата",IF(G44-'2014год'!$A$331&lt;0,"Нет оплаты","Есть оплата"))</f>
        <v>Нет оплаты</v>
      </c>
    </row>
    <row r="45" spans="1:8" ht="15.75" customHeight="1">
      <c r="A45" s="77" t="s">
        <v>154</v>
      </c>
      <c r="B45" s="61"/>
      <c r="C45" s="46"/>
      <c r="D45" s="24"/>
      <c r="E45" s="22"/>
      <c r="F45" s="56"/>
      <c r="G45" s="39">
        <v>41912</v>
      </c>
      <c r="H45" s="28" t="str">
        <f ca="1">+IF(AND((G45-'2014год'!$A$331)&lt;=30,(G45-'2014год'!$A$331)&gt;=0),"Истекает оплата",IF(G45-'2014год'!$A$331&lt;0,"Нет оплаты","Есть оплата"))</f>
        <v>Нет оплаты</v>
      </c>
    </row>
    <row r="46" spans="1:8" ht="15.75" customHeight="1">
      <c r="A46" s="77" t="s">
        <v>156</v>
      </c>
      <c r="B46" s="61"/>
      <c r="C46" s="46"/>
      <c r="D46" s="24"/>
      <c r="E46" s="22"/>
      <c r="F46" s="63"/>
      <c r="G46" s="39">
        <v>41820</v>
      </c>
      <c r="H46" s="28" t="str">
        <f ca="1">+IF(AND((G46-'2014год'!$A$331)&lt;=30,(G46-'2014год'!$A$331)&gt;=0),"Истекает оплата",IF(G46-'2014год'!$A$331&lt;0,"Нет оплаты","Есть оплата"))</f>
        <v>Нет оплаты</v>
      </c>
    </row>
    <row r="47" spans="1:8" ht="15.75" customHeight="1">
      <c r="A47" s="77" t="s">
        <v>157</v>
      </c>
      <c r="B47" s="61"/>
      <c r="C47" s="46"/>
      <c r="D47" s="24"/>
      <c r="E47" s="22"/>
      <c r="F47" s="57"/>
      <c r="G47" s="39">
        <v>41820</v>
      </c>
      <c r="H47" s="28" t="str">
        <f ca="1">+IF(AND((G47-'2014год'!$A$331)&lt;=30,(G47-'2014год'!$A$331)&gt;=0),"Истекает оплата",IF(G47-'2014год'!$A$331&lt;0,"Нет оплаты","Есть оплата"))</f>
        <v>Нет оплаты</v>
      </c>
    </row>
    <row r="48" spans="1:8" ht="15.75" customHeight="1">
      <c r="A48" s="77" t="s">
        <v>159</v>
      </c>
      <c r="B48" s="61"/>
      <c r="C48" s="46"/>
      <c r="D48" s="24"/>
      <c r="E48" s="22"/>
      <c r="F48" s="56"/>
      <c r="G48" s="39">
        <v>41790</v>
      </c>
      <c r="H48" s="28" t="str">
        <f ca="1">+IF(AND((G48-'2014год'!$A$331)&lt;=30,(G48-'2014год'!$A$331)&gt;=0),"Истекает оплата",IF(G48-'2014год'!$A$331&lt;0,"Нет оплаты","Есть оплата"))</f>
        <v>Нет оплаты</v>
      </c>
    </row>
    <row r="49" spans="1:8" ht="15.75" customHeight="1">
      <c r="A49" s="101" t="s">
        <v>161</v>
      </c>
      <c r="B49" s="61"/>
      <c r="C49" s="46"/>
      <c r="D49" s="24"/>
      <c r="E49" s="22"/>
      <c r="F49" s="63"/>
      <c r="G49" s="39">
        <v>41759</v>
      </c>
      <c r="H49" s="28" t="str">
        <f ca="1">+IF(AND((G49-'2014год'!$A$331)&lt;=30,(G49-'2014год'!$A$331)&gt;=0),"Истекает оплата",IF(G49-'2014год'!$A$331&lt;0,"Нет оплаты","Есть оплата"))</f>
        <v>Нет оплаты</v>
      </c>
    </row>
    <row r="50" spans="1:8" ht="15.75" customHeight="1">
      <c r="A50" s="82" t="s">
        <v>334</v>
      </c>
      <c r="B50" s="61"/>
      <c r="C50" s="46"/>
      <c r="D50" s="24"/>
      <c r="E50" s="22"/>
      <c r="F50" s="56"/>
      <c r="G50" s="39">
        <v>41790</v>
      </c>
      <c r="H50" s="28" t="str">
        <f ca="1">+IF(AND((G50-'2014год'!$A$331)&lt;=30,(G50-'2014год'!$A$331)&gt;=0),"Истекает оплата",IF(G50-'2014год'!$A$331&lt;0,"Нет оплаты","Есть оплата"))</f>
        <v>Нет оплаты</v>
      </c>
    </row>
    <row r="51" spans="1:8" ht="15.75" customHeight="1">
      <c r="A51" s="78" t="s">
        <v>290</v>
      </c>
      <c r="B51" s="61"/>
      <c r="C51" s="46"/>
      <c r="D51" s="24"/>
      <c r="E51" s="22"/>
      <c r="F51" s="63"/>
      <c r="G51" s="39">
        <v>42308</v>
      </c>
      <c r="H51" s="28" t="str">
        <f ca="1">+IF(AND((G51-'2014год'!$A$331)&lt;=30,(G51-'2014год'!$A$331)&gt;=0),"Истекает оплата",IF(G51-'2014год'!$A$331&lt;0,"Нет оплаты","Есть оплата"))</f>
        <v>Есть оплата</v>
      </c>
    </row>
    <row r="52" spans="1:8" ht="15.75" customHeight="1">
      <c r="A52" s="77" t="s">
        <v>167</v>
      </c>
      <c r="B52" s="61"/>
      <c r="C52" s="46"/>
      <c r="D52" s="24"/>
      <c r="E52" s="22"/>
      <c r="F52" s="56"/>
      <c r="G52" s="39">
        <v>41790</v>
      </c>
      <c r="H52" s="28" t="str">
        <f ca="1">+IF(AND((G52-'2014год'!$A$331)&lt;=30,(G52-'2014год'!$A$331)&gt;=0),"Истекает оплата",IF(G52-'2014год'!$A$331&lt;0,"Нет оплаты","Есть оплата"))</f>
        <v>Нет оплаты</v>
      </c>
    </row>
    <row r="53" spans="1:8" ht="15.75" customHeight="1">
      <c r="A53" s="77" t="s">
        <v>169</v>
      </c>
      <c r="B53" s="61"/>
      <c r="C53" s="45"/>
      <c r="D53" s="24"/>
      <c r="E53" s="22"/>
      <c r="F53" s="56"/>
      <c r="G53" s="38">
        <v>41759</v>
      </c>
      <c r="H53" s="28" t="str">
        <f ca="1">+IF(AND((G53-'2014год'!$A$331)&lt;=30,(G53-'2014год'!$A$331)&gt;=0),"Истекает оплата",IF(G53-'2014год'!$A$331&lt;0,"Нет оплаты","Есть оплата"))</f>
        <v>Нет оплаты</v>
      </c>
    </row>
    <row r="54" spans="1:8" ht="15.75" customHeight="1">
      <c r="A54" s="77" t="s">
        <v>172</v>
      </c>
      <c r="B54" s="61"/>
      <c r="C54" s="44"/>
      <c r="D54" s="24"/>
      <c r="E54" s="22"/>
      <c r="F54" s="56"/>
      <c r="G54" s="39">
        <v>41729</v>
      </c>
      <c r="H54" s="28" t="str">
        <f ca="1">+IF(AND((G54-'2014год'!$A$331)&lt;=30,(G54-'2014год'!$A$331)&gt;=0),"Истекает оплата",IF(G54-'2014год'!$A$331&lt;0,"Нет оплаты","Есть оплата"))</f>
        <v>Нет оплаты</v>
      </c>
    </row>
    <row r="55" spans="1:8" ht="15.75" customHeight="1">
      <c r="A55" s="78" t="s">
        <v>292</v>
      </c>
      <c r="B55" s="61"/>
      <c r="C55" s="46"/>
      <c r="D55" s="24"/>
      <c r="E55" s="22"/>
      <c r="F55" s="63"/>
      <c r="G55" s="39">
        <v>42004</v>
      </c>
      <c r="H55" s="28" t="str">
        <f ca="1">+IF(AND((G55-'2014год'!$A$331)&lt;=30,(G55-'2014год'!$A$331)&gt;=0),"Истекает оплата",IF(G55-'2014год'!$A$331&lt;0,"Нет оплаты","Есть оплата"))</f>
        <v>Нет оплаты</v>
      </c>
    </row>
    <row r="56" spans="1:8" ht="15.75" customHeight="1">
      <c r="A56" s="77" t="s">
        <v>183</v>
      </c>
      <c r="B56" s="61"/>
      <c r="C56" s="46"/>
      <c r="D56" s="24"/>
      <c r="E56" s="22"/>
      <c r="F56" s="56"/>
      <c r="G56" s="39">
        <v>41729</v>
      </c>
      <c r="H56" s="28" t="str">
        <f ca="1">+IF(AND((G56-'2014год'!$A$331)&lt;=30,(G56-'2014год'!$A$331)&gt;=0),"Истекает оплата",IF(G56-'2014год'!$A$331&lt;0,"Нет оплаты","Есть оплата"))</f>
        <v>Нет оплаты</v>
      </c>
    </row>
    <row r="57" spans="1:8" ht="15.75" customHeight="1">
      <c r="A57" s="77" t="s">
        <v>184</v>
      </c>
      <c r="B57" s="61"/>
      <c r="C57" s="46"/>
      <c r="D57" s="24"/>
      <c r="E57" s="22"/>
      <c r="F57" s="63"/>
      <c r="G57" s="39">
        <v>42308</v>
      </c>
      <c r="H57" s="28" t="str">
        <f ca="1">+IF(AND((G57-'2014год'!$A$331)&lt;=30,(G57-'2014год'!$A$331)&gt;=0),"Истекает оплата",IF(G57-'2014год'!$A$331&lt;0,"Нет оплаты","Есть оплата"))</f>
        <v>Есть оплата</v>
      </c>
    </row>
    <row r="58" spans="1:8" ht="15.75" customHeight="1">
      <c r="A58" s="77" t="s">
        <v>188</v>
      </c>
      <c r="B58" s="61"/>
      <c r="C58" s="46"/>
      <c r="D58" s="24"/>
      <c r="E58" s="22"/>
      <c r="F58" s="56"/>
      <c r="G58" s="39">
        <v>41820</v>
      </c>
      <c r="H58" s="28" t="str">
        <f ca="1">+IF(AND((G58-'2014год'!$A$331)&lt;=30,(G58-'2014год'!$A$331)&gt;=0),"Истекает оплата",IF(G58-'2014год'!$A$331&lt;0,"Нет оплаты","Есть оплата"))</f>
        <v>Нет оплаты</v>
      </c>
    </row>
    <row r="59" spans="1:8" ht="15.75" customHeight="1">
      <c r="A59" s="77" t="s">
        <v>193</v>
      </c>
      <c r="B59" s="61"/>
      <c r="C59" s="44"/>
      <c r="D59" s="24"/>
      <c r="E59" s="22"/>
      <c r="F59" s="63"/>
      <c r="G59" s="39">
        <v>42005</v>
      </c>
      <c r="H59" s="28" t="str">
        <f ca="1">+IF(AND((G59-'2014год'!$A$331)&lt;=30,(G59-'2014год'!$A$331)&gt;=0),"Истекает оплата",IF(G59-'2014год'!$A$331&lt;0,"Нет оплаты","Есть оплата"))</f>
        <v>Нет оплаты</v>
      </c>
    </row>
    <row r="60" spans="1:8" ht="15.75" customHeight="1">
      <c r="A60" s="77" t="s">
        <v>195</v>
      </c>
      <c r="B60" s="61"/>
      <c r="C60" s="46"/>
      <c r="D60" s="24"/>
      <c r="E60" s="22"/>
      <c r="F60" s="63"/>
      <c r="G60" s="39">
        <v>41790</v>
      </c>
      <c r="H60" s="28" t="str">
        <f ca="1">+IF(AND((G60-'2014год'!$A$331)&lt;=30,(G60-'2014год'!$A$331)&gt;=0),"Истекает оплата",IF(G60-'2014год'!$A$331&lt;0,"Нет оплаты","Есть оплата"))</f>
        <v>Нет оплаты</v>
      </c>
    </row>
    <row r="61" spans="1:8">
      <c r="A61" s="77" t="s">
        <v>198</v>
      </c>
      <c r="B61" s="61"/>
      <c r="C61" s="46"/>
      <c r="D61" s="24"/>
      <c r="E61" s="22"/>
      <c r="F61" s="56"/>
      <c r="G61" s="39">
        <v>42004</v>
      </c>
      <c r="H61" s="28" t="str">
        <f ca="1">+IF(AND((G61-'2014год'!$A$331)&lt;=30,(G61-'2014год'!$A$331)&gt;=0),"Истекает оплата",IF(G61-'2014год'!$A$331&lt;0,"Нет оплаты","Есть оплата"))</f>
        <v>Нет оплаты</v>
      </c>
    </row>
    <row r="62" spans="1:8">
      <c r="A62" s="100" t="s">
        <v>335</v>
      </c>
      <c r="B62" s="61"/>
      <c r="C62" s="46"/>
      <c r="D62" s="24"/>
      <c r="E62" s="22"/>
      <c r="F62" s="63"/>
      <c r="G62" s="39">
        <v>42004</v>
      </c>
      <c r="H62" s="28" t="str">
        <f ca="1">+IF(AND((G62-'2014год'!$A$331)&lt;=30,(G62-'2014год'!$A$331)&gt;=0),"Истекает оплата",IF(G62-'2014год'!$A$331&lt;0,"Нет оплаты","Есть оплата"))</f>
        <v>Нет оплаты</v>
      </c>
    </row>
    <row r="63" spans="1:8">
      <c r="A63" s="77" t="s">
        <v>200</v>
      </c>
      <c r="B63" s="61"/>
      <c r="C63" s="46"/>
      <c r="D63" s="24"/>
      <c r="E63" s="22"/>
      <c r="F63" s="63"/>
      <c r="G63" s="39">
        <v>42369</v>
      </c>
      <c r="H63" s="28" t="str">
        <f ca="1">+IF(AND((G63-'2014год'!$A$331)&lt;=30,(G63-'2014год'!$A$331)&gt;=0),"Истекает оплата",IF(G63-'2014год'!$A$331&lt;0,"Нет оплаты","Есть оплата"))</f>
        <v>Есть оплата</v>
      </c>
    </row>
    <row r="64" spans="1:8" ht="15.75" customHeight="1">
      <c r="A64" s="77" t="s">
        <v>253</v>
      </c>
      <c r="B64" s="61"/>
      <c r="C64" s="46"/>
      <c r="D64" s="24"/>
      <c r="E64" s="22"/>
      <c r="F64" s="56"/>
      <c r="G64" s="39">
        <v>41790</v>
      </c>
      <c r="H64" s="28" t="str">
        <f ca="1">+IF(AND((G64-'2014год'!$A$331)&lt;=30,(G64-'2014год'!$A$331)&gt;=0),"Истекает оплата",IF(G64-'2014год'!$A$331&lt;0,"Нет оплаты","Есть оплата"))</f>
        <v>Нет оплаты</v>
      </c>
    </row>
    <row r="65" spans="1:8">
      <c r="A65" s="77" t="s">
        <v>204</v>
      </c>
      <c r="B65" s="61"/>
      <c r="C65" s="46"/>
      <c r="D65" s="24"/>
      <c r="E65" s="22"/>
      <c r="F65" s="63"/>
      <c r="G65" s="39">
        <v>42124</v>
      </c>
      <c r="H65" s="28" t="str">
        <f ca="1">+IF(AND((G65-'2014год'!$A$331)&lt;=30,(G65-'2014год'!$A$331)&gt;=0),"Истекает оплата",IF(G65-'2014год'!$A$331&lt;0,"Нет оплаты","Есть оплата"))</f>
        <v>Истекает оплата</v>
      </c>
    </row>
    <row r="66" spans="1:8" ht="15.75" customHeight="1">
      <c r="A66" s="77" t="s">
        <v>205</v>
      </c>
      <c r="B66" s="61"/>
      <c r="C66" s="46"/>
      <c r="D66" s="24"/>
      <c r="E66" s="22"/>
      <c r="F66" s="56"/>
      <c r="G66" s="39">
        <v>41820</v>
      </c>
      <c r="H66" s="28" t="str">
        <f ca="1">+IF(AND((G66-'2014год'!$A$331)&lt;=30,(G66-'2014год'!$A$331)&gt;=0),"Истекает оплата",IF(G66-'2014год'!$A$331&lt;0,"Нет оплаты","Есть оплата"))</f>
        <v>Нет оплаты</v>
      </c>
    </row>
    <row r="67" spans="1:8" ht="15.75" customHeight="1">
      <c r="A67" s="77" t="s">
        <v>206</v>
      </c>
      <c r="B67" s="61"/>
      <c r="C67" s="46"/>
      <c r="D67" s="24"/>
      <c r="E67" s="22"/>
      <c r="F67" s="63"/>
      <c r="G67" s="39">
        <v>42004</v>
      </c>
      <c r="H67" s="28" t="str">
        <f ca="1">+IF(AND((G67-'2014год'!$A$331)&lt;=30,(G67-'2014год'!$A$331)&gt;=0),"Истекает оплата",IF(G67-'2014год'!$A$331&lt;0,"Нет оплаты","Есть оплата"))</f>
        <v>Нет оплаты</v>
      </c>
    </row>
    <row r="68" spans="1:8" ht="15.75" customHeight="1">
      <c r="A68" s="77" t="s">
        <v>213</v>
      </c>
      <c r="B68" s="61"/>
      <c r="C68" s="44"/>
      <c r="D68" s="24"/>
      <c r="E68" s="22"/>
      <c r="F68" s="56"/>
      <c r="G68" s="39">
        <v>41820</v>
      </c>
      <c r="H68" s="28" t="str">
        <f ca="1">+IF(AND((G68-'2014год'!$A$331)&lt;=30,(G68-'2014год'!$A$331)&gt;=0),"Истекает оплата",IF(G68-'2014год'!$A$331&lt;0,"Нет оплаты","Есть оплата"))</f>
        <v>Нет оплаты</v>
      </c>
    </row>
    <row r="69" spans="1:8">
      <c r="A69" s="77" t="s">
        <v>216</v>
      </c>
      <c r="B69" s="61"/>
      <c r="C69" s="44"/>
      <c r="D69" s="24"/>
      <c r="E69" s="22"/>
      <c r="F69" s="63"/>
      <c r="G69" s="39">
        <v>41790</v>
      </c>
      <c r="H69" s="28" t="str">
        <f ca="1">+IF(AND((G69-'2014год'!$A$331)&lt;=30,(G69-'2014год'!$A$331)&gt;=0),"Истекает оплата",IF(G69-'2014год'!$A$331&lt;0,"Нет оплаты","Есть оплата"))</f>
        <v>Нет оплаты</v>
      </c>
    </row>
    <row r="70" spans="1:8" ht="15.75" customHeight="1">
      <c r="A70" s="19" t="s">
        <v>320</v>
      </c>
      <c r="B70" s="61"/>
      <c r="C70" s="46"/>
      <c r="D70" s="24"/>
      <c r="E70" s="22"/>
      <c r="F70" s="63"/>
      <c r="G70" s="39">
        <v>42004</v>
      </c>
      <c r="H70" s="28" t="str">
        <f ca="1">+IF(AND((G70-'2014год'!$A$331)&lt;=30,(G70-'2014год'!$A$331)&gt;=0),"Истекает оплата",IF(G70-'2014год'!$A$331&lt;0,"Нет оплаты","Есть оплата"))</f>
        <v>Нет оплаты</v>
      </c>
    </row>
    <row r="71" spans="1:8" ht="41.25">
      <c r="A71" s="81" t="s">
        <v>336</v>
      </c>
      <c r="B71" s="61"/>
      <c r="C71" s="46"/>
      <c r="D71" s="24"/>
      <c r="E71" s="22"/>
      <c r="F71" s="56"/>
      <c r="G71" s="39">
        <v>41790</v>
      </c>
      <c r="H71" s="28" t="str">
        <f ca="1">+IF(AND((G71-'2014год'!$A$331)&lt;=30,(G71-'2014год'!$A$331)&gt;=0),"Истекает оплата",IF(G71-'2014год'!$A$331&lt;0,"Нет оплаты","Есть оплата"))</f>
        <v>Нет оплаты</v>
      </c>
    </row>
    <row r="72" spans="1:8">
      <c r="A72" s="77" t="s">
        <v>224</v>
      </c>
      <c r="B72" s="61"/>
      <c r="C72" s="46"/>
      <c r="D72" s="24"/>
      <c r="E72" s="22"/>
      <c r="F72" s="63"/>
      <c r="G72" s="39">
        <v>42004</v>
      </c>
      <c r="H72" s="28" t="str">
        <f ca="1">+IF(AND((G72-'2014год'!$A$331)&lt;=30,(G72-'2014год'!$A$331)&gt;=0),"Истекает оплата",IF(G72-'2014год'!$A$331&lt;0,"Нет оплаты","Есть оплата"))</f>
        <v>Нет оплаты</v>
      </c>
    </row>
    <row r="73" spans="1:8">
      <c r="A73" s="83" t="s">
        <v>281</v>
      </c>
      <c r="B73" s="61"/>
      <c r="C73" s="87"/>
      <c r="D73" s="24"/>
      <c r="E73" s="22"/>
      <c r="F73" s="63"/>
      <c r="G73" s="39">
        <v>42124</v>
      </c>
      <c r="H73" s="28" t="str">
        <f ca="1">+IF(AND((G73-'2014год'!$A$331)&lt;=30,(G73-'2014год'!$A$331)&gt;=0),"Истекает оплата",IF(G73-'2014год'!$A$331&lt;0,"Нет оплаты","Есть оплата"))</f>
        <v>Истекает оплата</v>
      </c>
    </row>
    <row r="74" spans="1:8">
      <c r="A74" s="77" t="s">
        <v>226</v>
      </c>
      <c r="B74" s="61"/>
      <c r="C74" s="46"/>
      <c r="D74" s="24"/>
      <c r="E74" s="22"/>
      <c r="F74" s="63"/>
      <c r="G74" s="39">
        <v>42004</v>
      </c>
      <c r="H74" s="28" t="str">
        <f ca="1">+IF(AND((G74-'2014год'!$A$331)&lt;=30,(G74-'2014год'!$A$331)&gt;=0),"Истекает оплата",IF(G74-'2014год'!$A$331&lt;0,"Нет оплаты","Есть оплата"))</f>
        <v>Нет оплаты</v>
      </c>
    </row>
    <row r="75" spans="1:8" ht="15.75" customHeight="1">
      <c r="A75" s="77" t="s">
        <v>295</v>
      </c>
      <c r="B75" s="61"/>
      <c r="C75" s="44"/>
      <c r="D75" s="24"/>
      <c r="E75" s="22"/>
      <c r="F75" s="56"/>
      <c r="G75" s="39">
        <v>41790</v>
      </c>
      <c r="H75" s="28" t="str">
        <f ca="1">+IF(AND((G75-'2014год'!$A$331)&lt;=30,(G75-'2014год'!$A$331)&gt;=0),"Истекает оплата",IF(G75-'2014год'!$A$331&lt;0,"Нет оплаты","Есть оплата"))</f>
        <v>Нет оплаты</v>
      </c>
    </row>
    <row r="76" spans="1:8" ht="27" customHeight="1">
      <c r="A76" s="77" t="s">
        <v>337</v>
      </c>
      <c r="B76" s="61"/>
      <c r="C76" s="46"/>
      <c r="D76" s="24"/>
      <c r="E76" s="22"/>
      <c r="F76" s="56"/>
      <c r="G76" s="39">
        <v>41851</v>
      </c>
      <c r="H76" s="28" t="str">
        <f ca="1">+IF(AND((G76-'2014год'!$A$331)&lt;=30,(G76-'2014год'!$A$331)&gt;=0),"Истекает оплата",IF(G76-'2014год'!$A$331&lt;0,"Нет оплаты","Есть оплата"))</f>
        <v>Нет оплаты</v>
      </c>
    </row>
    <row r="77" spans="1:8" ht="15.75" customHeight="1">
      <c r="A77" s="77" t="s">
        <v>299</v>
      </c>
      <c r="B77" s="61"/>
      <c r="C77" s="46"/>
      <c r="D77" s="24"/>
      <c r="E77" s="22"/>
      <c r="F77" s="56"/>
      <c r="G77" s="39">
        <v>42004</v>
      </c>
      <c r="H77" s="28" t="str">
        <f ca="1">+IF(AND((G77-'2014год'!$A$331)&lt;=30,(G77-'2014год'!$A$331)&gt;=0),"Истекает оплата",IF(G77-'2014год'!$A$331&lt;0,"Нет оплаты","Есть оплата"))</f>
        <v>Нет оплаты</v>
      </c>
    </row>
    <row r="78" spans="1:8" ht="15.75" customHeight="1">
      <c r="A78" s="78" t="s">
        <v>301</v>
      </c>
      <c r="B78" s="61"/>
      <c r="C78" s="46"/>
      <c r="D78" s="24"/>
      <c r="E78" s="22"/>
      <c r="F78" s="63"/>
      <c r="G78" s="39">
        <v>42004</v>
      </c>
      <c r="H78" s="28" t="str">
        <f ca="1">+IF(AND((G78-'2014год'!$A$331)&lt;=30,(G78-'2014год'!$A$331)&gt;=0),"Истекает оплата",IF(G78-'2014год'!$A$331&lt;0,"Нет оплаты","Есть оплата"))</f>
        <v>Нет оплаты</v>
      </c>
    </row>
    <row r="79" spans="1:8">
      <c r="A79" s="77" t="s">
        <v>302</v>
      </c>
      <c r="B79" s="61"/>
      <c r="C79" s="46"/>
      <c r="D79" s="24"/>
      <c r="E79" s="22"/>
      <c r="F79" s="63"/>
      <c r="G79" s="39">
        <v>41820</v>
      </c>
      <c r="H79" s="28" t="str">
        <f ca="1">+IF(AND((G79-'2014год'!$A$331)&lt;=30,(G79-'2014год'!$A$331)&gt;=0),"Истекает оплата",IF(G79-'2014год'!$A$331&lt;0,"Нет оплаты","Есть оплата"))</f>
        <v>Нет оплаты</v>
      </c>
    </row>
    <row r="80" spans="1:8" ht="15.75" customHeight="1">
      <c r="A80" s="77" t="s">
        <v>303</v>
      </c>
      <c r="B80" s="61"/>
      <c r="C80" s="46"/>
      <c r="D80" s="24"/>
      <c r="E80" s="22"/>
      <c r="F80" s="63"/>
      <c r="G80" s="39">
        <v>42004</v>
      </c>
      <c r="H80" s="28" t="str">
        <f ca="1">+IF(AND((G80-'2014год'!$A$331)&lt;=30,(G80-'2014год'!$A$331)&gt;=0),"Истекает оплата",IF(G80-'2014год'!$A$331&lt;0,"Нет оплаты","Есть оплата"))</f>
        <v>Нет оплаты</v>
      </c>
    </row>
    <row r="81" spans="1:8" ht="15.75" customHeight="1">
      <c r="A81" s="77" t="s">
        <v>304</v>
      </c>
      <c r="B81" s="61"/>
      <c r="C81" s="46"/>
      <c r="D81" s="24"/>
      <c r="E81" s="22"/>
      <c r="F81" s="56"/>
      <c r="G81" s="39">
        <v>41729</v>
      </c>
      <c r="H81" s="28" t="str">
        <f ca="1">+IF(AND((G81-'2014год'!$A$331)&lt;=30,(G81-'2014год'!$A$331)&gt;=0),"Истекает оплата",IF(G81-'2014год'!$A$331&lt;0,"Нет оплаты","Есть оплата"))</f>
        <v>Нет оплаты</v>
      </c>
    </row>
    <row r="82" spans="1:8" ht="28.5" customHeight="1">
      <c r="A82" s="77" t="s">
        <v>305</v>
      </c>
      <c r="B82" s="61"/>
      <c r="C82" s="44"/>
      <c r="D82" s="24"/>
      <c r="E82" s="22"/>
      <c r="F82" s="56"/>
      <c r="G82" s="39">
        <v>41790</v>
      </c>
      <c r="H82" s="28" t="str">
        <f ca="1">+IF(AND((G82-'2014год'!$A$331)&lt;=30,(G82-'2014год'!$A$331)&gt;=0),"Истекает оплата",IF(G82-'2014год'!$A$331&lt;0,"Нет оплаты","Есть оплата"))</f>
        <v>Нет оплаты</v>
      </c>
    </row>
    <row r="83" spans="1:8" ht="15.75" customHeight="1">
      <c r="A83" s="77" t="s">
        <v>306</v>
      </c>
      <c r="B83" s="61"/>
      <c r="C83" s="46"/>
      <c r="D83" s="24"/>
      <c r="E83" s="22"/>
      <c r="F83" s="63"/>
      <c r="G83" s="39">
        <v>42004</v>
      </c>
      <c r="H83" s="28" t="str">
        <f ca="1">+IF(AND((G83-'2014год'!$A$331)&lt;=30,(G83-'2014год'!$A$331)&gt;=0),"Истекает оплата",IF(G83-'2014год'!$A$331&lt;0,"Нет оплаты","Есть оплата"))</f>
        <v>Нет оплаты</v>
      </c>
    </row>
    <row r="84" spans="1:8" ht="27" customHeight="1">
      <c r="A84" s="77" t="s">
        <v>307</v>
      </c>
      <c r="B84" s="61"/>
      <c r="C84" s="44"/>
      <c r="D84" s="24"/>
      <c r="E84" s="22"/>
      <c r="F84" s="57"/>
      <c r="G84" s="39">
        <v>41729</v>
      </c>
      <c r="H84" s="28" t="str">
        <f ca="1">+IF(AND((G84-'2014год'!$A$331)&lt;=30,(G84-'2014год'!$A$331)&gt;=0),"Истекает оплата",IF(G84-'2014год'!$A$331&lt;0,"Нет оплаты","Есть оплата"))</f>
        <v>Нет оплаты</v>
      </c>
    </row>
    <row r="85" spans="1:8" ht="30">
      <c r="A85" s="78" t="s">
        <v>308</v>
      </c>
      <c r="B85" s="61"/>
      <c r="C85" s="46"/>
      <c r="D85" s="24"/>
      <c r="E85" s="22"/>
      <c r="F85" s="63"/>
      <c r="G85" s="39">
        <v>42004</v>
      </c>
      <c r="H85" s="28" t="str">
        <f ca="1">+IF(AND((G85-'2014год'!$A$331)&lt;=30,(G85-'2014год'!$A$331)&gt;=0),"Истекает оплата",IF(G85-'2014год'!$A$331&lt;0,"Нет оплаты","Есть оплата"))</f>
        <v>Нет оплаты</v>
      </c>
    </row>
    <row r="86" spans="1:8" ht="15.75" customHeight="1">
      <c r="A86" s="77" t="s">
        <v>309</v>
      </c>
      <c r="B86" s="61"/>
      <c r="C86" s="46"/>
      <c r="D86" s="24"/>
      <c r="E86" s="22"/>
      <c r="F86" s="56"/>
      <c r="G86" s="39">
        <v>41820</v>
      </c>
      <c r="H86" s="28" t="str">
        <f ca="1">+IF(AND((G86-'2014год'!$A$331)&lt;=30,(G86-'2014год'!$A$331)&gt;=0),"Истекает оплата",IF(G86-'2014год'!$A$331&lt;0,"Нет оплаты","Есть оплата"))</f>
        <v>Нет оплаты</v>
      </c>
    </row>
    <row r="87" spans="1:8" ht="15.75" customHeight="1">
      <c r="A87" s="77" t="s">
        <v>310</v>
      </c>
      <c r="B87" s="61"/>
      <c r="C87" s="46"/>
      <c r="D87" s="24"/>
      <c r="E87" s="22"/>
      <c r="F87" s="63"/>
      <c r="G87" s="39">
        <v>42004</v>
      </c>
      <c r="H87" s="28" t="str">
        <f ca="1">+IF(AND((G87-'2014год'!$A$331)&lt;=30,(G87-'2014год'!$A$331)&gt;=0),"Истекает оплата",IF(G87-'2014год'!$A$331&lt;0,"Нет оплаты","Есть оплата"))</f>
        <v>Нет оплаты</v>
      </c>
    </row>
    <row r="88" spans="1:8" ht="45">
      <c r="A88" s="78" t="s">
        <v>311</v>
      </c>
      <c r="B88" s="61"/>
      <c r="C88" s="46"/>
      <c r="D88" s="24"/>
      <c r="E88" s="22"/>
      <c r="F88" s="63"/>
      <c r="G88" s="39">
        <v>42004</v>
      </c>
      <c r="H88" s="28" t="str">
        <f ca="1">+IF(AND((G88-'2014год'!$A$331)&lt;=30,(G88-'2014год'!$A$331)&gt;=0),"Истекает оплата",IF(G88-'2014год'!$A$331&lt;0,"Нет оплаты","Есть оплата"))</f>
        <v>Нет оплаты</v>
      </c>
    </row>
    <row r="89" spans="1:8" ht="15.75" customHeight="1">
      <c r="A89" s="77" t="s">
        <v>312</v>
      </c>
      <c r="B89" s="61"/>
      <c r="C89" s="46"/>
      <c r="D89" s="24"/>
      <c r="E89" s="22"/>
      <c r="F89" s="63"/>
      <c r="G89" s="39">
        <v>42004</v>
      </c>
      <c r="H89" s="28" t="str">
        <f ca="1">+IF(AND((G89-'2014год'!$A$331)&lt;=30,(G89-'2014год'!$A$331)&gt;=0),"Истекает оплата",IF(G89-'2014год'!$A$331&lt;0,"Нет оплаты","Есть оплата"))</f>
        <v>Нет оплаты</v>
      </c>
    </row>
    <row r="90" spans="1:8">
      <c r="A90" s="77" t="s">
        <v>338</v>
      </c>
      <c r="B90" s="61"/>
      <c r="C90" s="46"/>
      <c r="D90" s="24"/>
      <c r="E90" s="22"/>
      <c r="F90" s="56"/>
      <c r="G90" s="38">
        <v>42035</v>
      </c>
      <c r="H90" s="28" t="str">
        <f ca="1">+IF(AND((G90-'2014год'!$A$331)&lt;=30,(G90-'2014год'!$A$331)&gt;=0),"Истекает оплата",IF(G90-'2014год'!$A$331&lt;0,"Нет оплаты","Есть оплата"))</f>
        <v>Нет оплаты</v>
      </c>
    </row>
    <row r="91" spans="1:8">
      <c r="A91" s="77" t="s">
        <v>313</v>
      </c>
      <c r="B91" s="61"/>
      <c r="C91" s="45"/>
      <c r="D91" s="24"/>
      <c r="E91" s="22"/>
      <c r="F91" s="74"/>
      <c r="G91" s="39">
        <v>41790</v>
      </c>
      <c r="H91" s="28" t="str">
        <f ca="1">+IF(AND((G91-'2014год'!$A$331)&lt;=30,(G91-'2014год'!$A$331)&gt;=0),"Истекает оплата",IF(G91-'2014год'!$A$331&lt;0,"Нет оплаты","Есть оплата"))</f>
        <v>Нет оплаты</v>
      </c>
    </row>
    <row r="92" spans="1:8">
      <c r="A92" s="77" t="s">
        <v>314</v>
      </c>
      <c r="B92" s="61"/>
      <c r="C92" s="46"/>
      <c r="D92" s="24"/>
      <c r="E92" s="22"/>
      <c r="F92" s="56"/>
      <c r="G92" s="39">
        <v>41851</v>
      </c>
      <c r="H92" s="28" t="str">
        <f ca="1">+IF(AND((G92-'2014год'!$A$331)&lt;=30,(G92-'2014год'!$A$331)&gt;=0),"Истекает оплата",IF(G92-'2014год'!$A$331&lt;0,"Нет оплаты","Есть оплата"))</f>
        <v>Нет оплаты</v>
      </c>
    </row>
    <row r="93" spans="1:8" ht="15.75" customHeight="1">
      <c r="A93" s="77" t="s">
        <v>315</v>
      </c>
      <c r="B93" s="61"/>
      <c r="C93" s="46"/>
      <c r="D93" s="24"/>
      <c r="E93" s="22"/>
      <c r="F93" s="63"/>
      <c r="G93" s="39">
        <v>42004</v>
      </c>
      <c r="H93" s="28" t="str">
        <f ca="1">+IF(AND((G93-'2014год'!$A$331)&lt;=30,(G93-'2014год'!$A$331)&gt;=0),"Истекает оплата",IF(G93-'2014год'!$A$331&lt;0,"Нет оплаты","Есть оплата"))</f>
        <v>Нет оплаты</v>
      </c>
    </row>
    <row r="94" spans="1:8" ht="15.75" customHeight="1">
      <c r="A94" s="77" t="s">
        <v>316</v>
      </c>
      <c r="B94" s="61"/>
      <c r="C94" s="46"/>
      <c r="D94" s="24"/>
      <c r="E94" s="22"/>
      <c r="F94" s="63"/>
      <c r="G94" s="39">
        <v>42004</v>
      </c>
      <c r="H94" s="28" t="str">
        <f ca="1">+IF(AND((G94-'2014год'!$A$331)&lt;=30,(G94-'2014год'!$A$331)&gt;=0),"Истекает оплата",IF(G94-'2014год'!$A$331&lt;0,"Нет оплаты","Есть оплата"))</f>
        <v>Нет оплаты</v>
      </c>
    </row>
    <row r="95" spans="1:8" ht="15" customHeight="1">
      <c r="A95" s="77" t="s">
        <v>317</v>
      </c>
      <c r="B95" s="61"/>
      <c r="C95" s="46"/>
      <c r="D95" s="24"/>
      <c r="E95" s="22"/>
      <c r="F95" s="63"/>
      <c r="G95" s="39">
        <v>42004</v>
      </c>
      <c r="H95" s="28" t="str">
        <f ca="1">+IF(AND((G95-'2014год'!$A$331)&lt;=30,(G95-'2014год'!$A$331)&gt;=0),"Истекает оплата",IF(G95-'2014год'!$A$331&lt;0,"Нет оплаты","Есть оплата"))</f>
        <v>Нет оплаты</v>
      </c>
    </row>
    <row r="96" spans="1:8" ht="15.75" customHeight="1">
      <c r="A96" s="77" t="s">
        <v>318</v>
      </c>
      <c r="B96" s="61"/>
      <c r="C96" s="44"/>
      <c r="D96" s="24"/>
      <c r="E96" s="22"/>
      <c r="F96" s="56"/>
      <c r="G96" s="39">
        <v>41790</v>
      </c>
      <c r="H96" s="28" t="str">
        <f ca="1">+IF(AND((G96-'2014год'!$A$331)&lt;=30,(G96-'2014год'!$A$331)&gt;=0),"Истекает оплата",IF(G96-'2014год'!$A$331&lt;0,"Нет оплаты","Есть оплата"))</f>
        <v>Нет оплаты</v>
      </c>
    </row>
    <row r="97" spans="1:8">
      <c r="A97" s="77" t="s">
        <v>319</v>
      </c>
      <c r="B97" s="61"/>
      <c r="C97" s="46"/>
      <c r="D97" s="24"/>
      <c r="E97" s="22"/>
      <c r="F97" s="63"/>
      <c r="G97" s="39">
        <v>42004</v>
      </c>
      <c r="H97" s="28" t="str">
        <f ca="1">+IF(AND((G97-'2014год'!$A$331)&lt;=30,(G97-'2014год'!$A$331)&gt;=0),"Истекает оплата",IF(G97-'2014год'!$A$331&lt;0,"Нет оплаты","Есть оплата"))</f>
        <v>Нет оплаты</v>
      </c>
    </row>
    <row r="98" spans="1:8">
      <c r="A98" s="77"/>
      <c r="B98" s="61"/>
      <c r="C98" s="46"/>
      <c r="D98" s="48"/>
      <c r="E98" s="22"/>
      <c r="F98" s="63"/>
      <c r="G98" s="39"/>
      <c r="H98" s="28"/>
    </row>
    <row r="99" spans="1:8" ht="15.75" hidden="1" customHeight="1">
      <c r="A99" s="5" t="s">
        <v>10</v>
      </c>
      <c r="B99" s="1"/>
      <c r="C99" s="23"/>
      <c r="D99" s="24">
        <v>105</v>
      </c>
      <c r="E99" s="22"/>
      <c r="F99" s="22"/>
      <c r="G99" s="19"/>
      <c r="H99" s="29"/>
    </row>
    <row r="100" spans="1:8" ht="15.75" hidden="1" customHeight="1">
      <c r="A100" s="9" t="s">
        <v>11</v>
      </c>
      <c r="B100" s="1"/>
      <c r="C100" s="23"/>
      <c r="D100" s="24">
        <v>126</v>
      </c>
      <c r="E100" s="22"/>
      <c r="F100" s="22"/>
      <c r="G100" s="19"/>
      <c r="H100" s="29"/>
    </row>
    <row r="101" spans="1:8" ht="15.75" hidden="1" customHeight="1">
      <c r="A101" s="5" t="s">
        <v>3</v>
      </c>
      <c r="B101" s="1"/>
      <c r="C101" s="23"/>
      <c r="D101" s="24">
        <v>97.5</v>
      </c>
      <c r="E101" s="22"/>
      <c r="F101" s="22"/>
      <c r="G101" s="19"/>
      <c r="H101" s="29"/>
    </row>
    <row r="102" spans="1:8" ht="15.75" hidden="1" customHeight="1">
      <c r="A102" s="5" t="s">
        <v>5</v>
      </c>
      <c r="B102" s="1"/>
      <c r="C102" s="23"/>
      <c r="D102" s="24">
        <v>327.5</v>
      </c>
      <c r="E102" s="22"/>
      <c r="F102" s="22"/>
      <c r="G102" s="19"/>
      <c r="H102" s="29"/>
    </row>
    <row r="103" spans="1:8" ht="15.75" hidden="1" customHeight="1">
      <c r="A103" s="5" t="s">
        <v>12</v>
      </c>
      <c r="B103" s="1"/>
      <c r="C103" s="23"/>
      <c r="D103" s="24">
        <v>67.5</v>
      </c>
      <c r="E103" s="22"/>
      <c r="F103" s="22"/>
      <c r="G103" s="19"/>
      <c r="H103" s="29"/>
    </row>
    <row r="104" spans="1:8" ht="15.75" hidden="1" customHeight="1">
      <c r="A104" s="5" t="s">
        <v>2</v>
      </c>
      <c r="B104" s="1"/>
      <c r="C104" s="23"/>
      <c r="D104" s="24">
        <v>90</v>
      </c>
      <c r="E104" s="22"/>
      <c r="F104" s="22"/>
      <c r="G104" s="19"/>
      <c r="H104" s="29"/>
    </row>
    <row r="105" spans="1:8" hidden="1">
      <c r="A105" s="5" t="s">
        <v>13</v>
      </c>
      <c r="B105" s="1"/>
      <c r="C105" s="23"/>
      <c r="D105" s="24">
        <v>75</v>
      </c>
      <c r="E105" s="22"/>
      <c r="F105" s="22"/>
      <c r="G105" s="19"/>
      <c r="H105" s="29"/>
    </row>
    <row r="106" spans="1:8" ht="15.75" hidden="1" customHeight="1">
      <c r="A106" s="5" t="s">
        <v>14</v>
      </c>
      <c r="B106" s="1"/>
      <c r="C106" s="23"/>
      <c r="D106" s="24">
        <v>97.5</v>
      </c>
      <c r="E106" s="22"/>
      <c r="F106" s="22"/>
      <c r="G106" s="19"/>
      <c r="H106" s="29"/>
    </row>
    <row r="107" spans="1:8" hidden="1">
      <c r="A107" s="5" t="s">
        <v>14</v>
      </c>
      <c r="B107" s="1"/>
      <c r="C107" s="23"/>
      <c r="D107" s="24">
        <v>97.5</v>
      </c>
      <c r="E107" s="22"/>
      <c r="F107" s="22"/>
      <c r="G107" s="19"/>
      <c r="H107" s="29"/>
    </row>
    <row r="108" spans="1:8" hidden="1">
      <c r="A108" s="5" t="s">
        <v>16</v>
      </c>
      <c r="B108" s="1"/>
      <c r="C108" s="23"/>
      <c r="D108" s="24">
        <v>97.5</v>
      </c>
      <c r="E108" s="22"/>
      <c r="F108" s="22"/>
      <c r="G108" s="19"/>
      <c r="H108" s="29"/>
    </row>
    <row r="109" spans="1:8" ht="15" hidden="1" customHeight="1">
      <c r="A109" s="5" t="s">
        <v>17</v>
      </c>
      <c r="B109" s="1"/>
      <c r="C109" s="23"/>
      <c r="D109" s="24">
        <v>97.5</v>
      </c>
      <c r="E109" s="22"/>
      <c r="F109" s="22"/>
      <c r="G109" s="19"/>
      <c r="H109" s="29"/>
    </row>
    <row r="110" spans="1:8" ht="15.75" hidden="1" customHeight="1">
      <c r="A110" s="5" t="s">
        <v>18</v>
      </c>
      <c r="B110" s="1"/>
      <c r="C110" s="23"/>
      <c r="D110" s="24">
        <v>170</v>
      </c>
      <c r="E110" s="22"/>
      <c r="F110" s="22"/>
      <c r="G110" s="19"/>
      <c r="H110" s="29"/>
    </row>
    <row r="111" spans="1:8" ht="15" hidden="1" customHeight="1">
      <c r="A111" s="5" t="s">
        <v>19</v>
      </c>
      <c r="B111" s="1"/>
      <c r="C111" s="23"/>
      <c r="D111" s="24">
        <v>97.5</v>
      </c>
      <c r="E111" s="22"/>
      <c r="F111" s="22"/>
      <c r="G111" s="19"/>
      <c r="H111" s="29"/>
    </row>
    <row r="112" spans="1:8" hidden="1">
      <c r="A112" s="5" t="s">
        <v>20</v>
      </c>
      <c r="B112" s="1"/>
      <c r="C112" s="23"/>
      <c r="D112" s="25">
        <v>97.5</v>
      </c>
      <c r="E112" s="22"/>
      <c r="F112" s="22"/>
      <c r="G112" s="19"/>
      <c r="H112" s="29"/>
    </row>
    <row r="113" spans="1:8" ht="15.75" hidden="1" customHeight="1">
      <c r="A113" s="5" t="s">
        <v>21</v>
      </c>
      <c r="B113" s="1"/>
      <c r="C113" s="23"/>
      <c r="D113" s="24">
        <v>97.5</v>
      </c>
      <c r="E113" s="22"/>
      <c r="F113" s="22"/>
      <c r="G113" s="19"/>
      <c r="H113" s="29"/>
    </row>
    <row r="114" spans="1:8" ht="15.75" hidden="1" customHeight="1">
      <c r="A114" s="5" t="s">
        <v>22</v>
      </c>
      <c r="B114" s="1"/>
      <c r="C114" s="23"/>
      <c r="D114" s="24">
        <v>97.5</v>
      </c>
      <c r="E114" s="22"/>
      <c r="F114" s="22"/>
      <c r="G114" s="19"/>
      <c r="H114" s="29"/>
    </row>
    <row r="115" spans="1:8" hidden="1">
      <c r="A115" s="5" t="s">
        <v>23</v>
      </c>
      <c r="B115" s="1"/>
      <c r="C115" s="23"/>
      <c r="D115" s="25">
        <v>97.5</v>
      </c>
      <c r="E115" s="22"/>
      <c r="F115" s="22"/>
      <c r="G115" s="19"/>
      <c r="H115" s="29"/>
    </row>
    <row r="116" spans="1:8" ht="15.75" hidden="1" customHeight="1">
      <c r="A116" s="5" t="s">
        <v>7</v>
      </c>
      <c r="B116" s="1"/>
      <c r="C116" s="23"/>
      <c r="D116" s="24">
        <v>150</v>
      </c>
      <c r="E116" s="22"/>
      <c r="F116" s="22"/>
      <c r="G116" s="19"/>
      <c r="H116" s="29"/>
    </row>
    <row r="117" spans="1:8" ht="15.75" hidden="1" customHeight="1">
      <c r="A117" s="13" t="s">
        <v>257</v>
      </c>
      <c r="B117" s="1"/>
      <c r="C117" s="23"/>
      <c r="D117" s="24">
        <v>97.5</v>
      </c>
      <c r="E117" s="22"/>
      <c r="F117" s="22"/>
      <c r="G117" s="19"/>
      <c r="H117" s="29"/>
    </row>
    <row r="118" spans="1:8" ht="15.75" hidden="1" customHeight="1">
      <c r="A118" s="13" t="s">
        <v>258</v>
      </c>
      <c r="B118" s="1"/>
      <c r="C118" s="23"/>
      <c r="D118" s="24">
        <v>97.5</v>
      </c>
      <c r="E118" s="22"/>
      <c r="F118" s="22"/>
      <c r="G118" s="19"/>
      <c r="H118" s="29"/>
    </row>
    <row r="119" spans="1:8" hidden="1">
      <c r="A119" s="2" t="s">
        <v>24</v>
      </c>
      <c r="B119" s="1"/>
      <c r="C119" s="23"/>
      <c r="D119" s="25">
        <v>120</v>
      </c>
      <c r="E119" s="22"/>
      <c r="F119" s="22"/>
      <c r="G119" s="19"/>
      <c r="H119" s="29"/>
    </row>
    <row r="120" spans="1:8" ht="15.75" hidden="1" customHeight="1">
      <c r="A120" s="2" t="s">
        <v>25</v>
      </c>
      <c r="B120" s="1"/>
      <c r="C120" s="23"/>
      <c r="D120" s="24">
        <v>327.5</v>
      </c>
      <c r="E120" s="22"/>
      <c r="F120" s="22"/>
      <c r="G120" s="19"/>
      <c r="H120" s="29"/>
    </row>
    <row r="121" spans="1:8" hidden="1">
      <c r="A121" s="2" t="s">
        <v>26</v>
      </c>
      <c r="B121" s="1"/>
      <c r="C121" s="23"/>
      <c r="D121" s="25">
        <v>120</v>
      </c>
      <c r="E121" s="22"/>
      <c r="F121" s="22"/>
      <c r="G121" s="19"/>
      <c r="H121" s="29"/>
    </row>
    <row r="122" spans="1:8" hidden="1">
      <c r="A122" s="2" t="s">
        <v>27</v>
      </c>
      <c r="B122" s="1"/>
      <c r="C122" s="23"/>
      <c r="D122" s="25">
        <v>120</v>
      </c>
      <c r="E122" s="22"/>
      <c r="F122" s="22"/>
      <c r="G122" s="19"/>
      <c r="H122" s="29"/>
    </row>
    <row r="123" spans="1:8" ht="15.75" hidden="1" customHeight="1">
      <c r="A123" s="2" t="s">
        <v>28</v>
      </c>
      <c r="B123" s="1"/>
      <c r="C123" s="23"/>
      <c r="D123" s="24">
        <v>97.5</v>
      </c>
      <c r="E123" s="22"/>
      <c r="F123" s="22"/>
      <c r="G123" s="19"/>
      <c r="H123" s="29"/>
    </row>
    <row r="124" spans="1:8" ht="15.75" hidden="1" customHeight="1">
      <c r="A124" s="2" t="s">
        <v>29</v>
      </c>
      <c r="B124" s="1"/>
      <c r="C124" s="23"/>
      <c r="D124" s="24">
        <v>97.5</v>
      </c>
      <c r="E124" s="22"/>
      <c r="F124" s="22"/>
      <c r="G124" s="19"/>
      <c r="H124" s="29"/>
    </row>
    <row r="125" spans="1:8" ht="15.75" hidden="1" customHeight="1">
      <c r="A125" s="2" t="s">
        <v>30</v>
      </c>
      <c r="B125" s="1"/>
      <c r="C125" s="23"/>
      <c r="D125" s="24">
        <v>97.5</v>
      </c>
      <c r="E125" s="22"/>
      <c r="F125" s="22"/>
      <c r="G125" s="19"/>
      <c r="H125" s="29"/>
    </row>
    <row r="126" spans="1:8" ht="15.75" hidden="1" customHeight="1">
      <c r="A126" s="2" t="s">
        <v>31</v>
      </c>
      <c r="B126" s="1"/>
      <c r="C126" s="23"/>
      <c r="D126" s="24">
        <v>97.5</v>
      </c>
      <c r="E126" s="22"/>
      <c r="F126" s="22"/>
      <c r="G126" s="19"/>
      <c r="H126" s="29"/>
    </row>
    <row r="127" spans="1:8" hidden="1">
      <c r="A127" s="2" t="s">
        <v>32</v>
      </c>
      <c r="B127" s="1"/>
      <c r="C127" s="23"/>
      <c r="D127" s="24">
        <v>327.5</v>
      </c>
      <c r="E127" s="22"/>
      <c r="F127" s="22"/>
      <c r="G127" s="19"/>
      <c r="H127" s="29"/>
    </row>
    <row r="128" spans="1:8" hidden="1">
      <c r="A128" s="104" t="s">
        <v>33</v>
      </c>
      <c r="B128" s="1"/>
      <c r="C128" s="23"/>
      <c r="D128" s="25">
        <v>97.5</v>
      </c>
      <c r="E128" s="22"/>
      <c r="F128" s="22"/>
      <c r="G128" s="19"/>
      <c r="H128" s="29"/>
    </row>
    <row r="129" spans="1:8" hidden="1">
      <c r="A129" s="2" t="s">
        <v>34</v>
      </c>
      <c r="B129" s="1"/>
      <c r="C129" s="23"/>
      <c r="D129" s="24"/>
      <c r="E129" s="22"/>
      <c r="F129" s="22"/>
      <c r="G129" s="19"/>
      <c r="H129" s="29"/>
    </row>
    <row r="130" spans="1:8" hidden="1">
      <c r="A130" s="75" t="s">
        <v>250</v>
      </c>
      <c r="B130" s="61" t="s">
        <v>8</v>
      </c>
      <c r="C130" s="44"/>
      <c r="D130" s="24"/>
      <c r="E130" s="22"/>
      <c r="F130" s="56"/>
      <c r="G130" s="38">
        <v>41698</v>
      </c>
      <c r="H130" s="28" t="str">
        <f ca="1">+IF(AND((G130-'2014год'!$A$331)&lt;=30,(G130-'2014год'!$A$331)&gt;=0),"Истекает оплата",IF(G130-'2014год'!$A$331&lt;0,"Нет оплаты","Есть оплата"))</f>
        <v>Нет оплаты</v>
      </c>
    </row>
    <row r="131" spans="1:8" ht="15.75" hidden="1" customHeight="1">
      <c r="A131" s="75" t="s">
        <v>35</v>
      </c>
      <c r="B131" s="61" t="s">
        <v>8</v>
      </c>
      <c r="C131" s="44"/>
      <c r="D131" s="24"/>
      <c r="E131" s="22"/>
      <c r="F131" s="63"/>
      <c r="G131" s="38">
        <v>41698</v>
      </c>
      <c r="H131" s="28" t="str">
        <f ca="1">+IF(AND((G131-'2014год'!$A$331)&lt;=30,(G131-'2014год'!$A$331)&gt;=0),"Истекает оплата",IF(G131-'2014год'!$A$331&lt;0,"Нет оплаты","Есть оплата"))</f>
        <v>Нет оплаты</v>
      </c>
    </row>
    <row r="132" spans="1:8" ht="15.75" hidden="1" customHeight="1">
      <c r="A132" s="75" t="s">
        <v>251</v>
      </c>
      <c r="B132" s="61" t="s">
        <v>8</v>
      </c>
      <c r="C132" s="46"/>
      <c r="D132" s="24"/>
      <c r="E132" s="62"/>
      <c r="F132" s="57"/>
      <c r="G132" s="38">
        <v>41729</v>
      </c>
      <c r="H132" s="28" t="str">
        <f ca="1">+IF(AND((G132-'2014год'!$A$331)&lt;=30,(G132-'2014год'!$A$331)&gt;=0),"Истекает оплата",IF(G132-'2014год'!$A$331&lt;0,"Нет оплаты","Есть оплата"))</f>
        <v>Нет оплаты</v>
      </c>
    </row>
    <row r="133" spans="1:8" s="19" customFormat="1" hidden="1">
      <c r="A133" s="2" t="s">
        <v>36</v>
      </c>
      <c r="B133" s="112"/>
      <c r="C133" s="22"/>
      <c r="D133" s="25"/>
      <c r="E133" s="22"/>
      <c r="F133" s="22"/>
      <c r="H133" s="115"/>
    </row>
    <row r="134" spans="1:8" hidden="1">
      <c r="A134" s="2" t="s">
        <v>37</v>
      </c>
      <c r="B134" s="1"/>
      <c r="C134" s="23"/>
      <c r="D134" s="25"/>
      <c r="E134" s="22"/>
      <c r="F134" s="22"/>
      <c r="G134" s="19"/>
      <c r="H134" s="29"/>
    </row>
    <row r="135" spans="1:8" ht="15.75" hidden="1" customHeight="1">
      <c r="A135" s="2" t="s">
        <v>38</v>
      </c>
      <c r="B135" s="1"/>
      <c r="C135" s="23"/>
      <c r="D135" s="24"/>
      <c r="E135" s="22"/>
      <c r="F135" s="22"/>
      <c r="G135" s="19"/>
      <c r="H135" s="29"/>
    </row>
    <row r="136" spans="1:8" ht="15.75" hidden="1" customHeight="1">
      <c r="A136" s="2" t="s">
        <v>39</v>
      </c>
      <c r="B136" s="1"/>
      <c r="C136" s="23"/>
      <c r="D136" s="24"/>
      <c r="E136" s="22"/>
      <c r="F136" s="22"/>
      <c r="G136" s="19"/>
      <c r="H136" s="29"/>
    </row>
    <row r="137" spans="1:8" ht="15.75" hidden="1" customHeight="1">
      <c r="A137" s="8" t="s">
        <v>261</v>
      </c>
      <c r="B137" s="1"/>
      <c r="C137" s="23"/>
      <c r="D137" s="24"/>
      <c r="E137" s="22"/>
      <c r="F137" s="22"/>
      <c r="G137" s="19"/>
      <c r="H137" s="29"/>
    </row>
    <row r="138" spans="1:8" ht="15.75" hidden="1" customHeight="1">
      <c r="A138" s="13" t="s">
        <v>259</v>
      </c>
      <c r="B138" s="1"/>
      <c r="C138" s="23"/>
      <c r="D138" s="24"/>
      <c r="E138" s="22"/>
      <c r="F138" s="22"/>
      <c r="G138" s="19"/>
      <c r="H138" s="29"/>
    </row>
    <row r="139" spans="1:8" ht="15.75" hidden="1" customHeight="1">
      <c r="A139" s="5" t="s">
        <v>40</v>
      </c>
      <c r="B139" s="1"/>
      <c r="C139" s="23"/>
      <c r="D139" s="24"/>
      <c r="E139" s="22"/>
      <c r="F139" s="22"/>
      <c r="G139" s="19"/>
      <c r="H139" s="29"/>
    </row>
    <row r="140" spans="1:8" ht="15.75" hidden="1" customHeight="1">
      <c r="A140" s="8" t="s">
        <v>262</v>
      </c>
      <c r="B140" s="1"/>
      <c r="C140" s="23"/>
      <c r="D140" s="24"/>
      <c r="E140" s="22"/>
      <c r="F140" s="22"/>
      <c r="G140" s="19"/>
      <c r="H140" s="29"/>
    </row>
    <row r="141" spans="1:8" ht="15.75" hidden="1" customHeight="1">
      <c r="A141" s="2" t="s">
        <v>41</v>
      </c>
      <c r="B141" s="1"/>
      <c r="C141" s="23"/>
      <c r="D141" s="24"/>
      <c r="E141" s="22"/>
      <c r="F141" s="22"/>
      <c r="G141" s="19"/>
      <c r="H141" s="29"/>
    </row>
    <row r="142" spans="1:8" ht="15.75" hidden="1" customHeight="1">
      <c r="A142" s="2" t="s">
        <v>42</v>
      </c>
      <c r="B142" s="1"/>
      <c r="C142" s="23"/>
      <c r="D142" s="24"/>
      <c r="E142" s="22"/>
      <c r="F142" s="22"/>
      <c r="G142" s="19"/>
      <c r="H142" s="29"/>
    </row>
    <row r="143" spans="1:8" ht="15.75" hidden="1" customHeight="1">
      <c r="A143" s="2" t="s">
        <v>43</v>
      </c>
      <c r="B143" s="1"/>
      <c r="C143" s="23"/>
      <c r="D143" s="24"/>
      <c r="E143" s="22"/>
      <c r="F143" s="22"/>
      <c r="G143" s="19"/>
      <c r="H143" s="29"/>
    </row>
    <row r="144" spans="1:8" ht="15.75" hidden="1" customHeight="1">
      <c r="A144" s="7" t="s">
        <v>44</v>
      </c>
      <c r="B144" s="1"/>
      <c r="C144" s="23"/>
      <c r="D144" s="24"/>
      <c r="E144" s="22"/>
      <c r="F144" s="22"/>
      <c r="G144" s="19"/>
      <c r="H144" s="29"/>
    </row>
    <row r="145" spans="1:8" ht="15.75" hidden="1" customHeight="1">
      <c r="A145" s="2" t="s">
        <v>45</v>
      </c>
      <c r="B145" s="1"/>
      <c r="C145" s="23"/>
      <c r="D145" s="24"/>
      <c r="E145" s="22"/>
      <c r="F145" s="22"/>
      <c r="G145" s="19"/>
      <c r="H145" s="29"/>
    </row>
    <row r="146" spans="1:8" ht="15.75" hidden="1" customHeight="1">
      <c r="A146" s="2" t="s">
        <v>46</v>
      </c>
      <c r="B146" s="1"/>
      <c r="C146" s="23"/>
      <c r="D146" s="24"/>
      <c r="E146" s="22"/>
      <c r="F146" s="22"/>
      <c r="G146" s="19"/>
      <c r="H146" s="29"/>
    </row>
    <row r="147" spans="1:8" ht="15.75" hidden="1" customHeight="1">
      <c r="A147" s="2" t="s">
        <v>48</v>
      </c>
      <c r="B147" s="1"/>
      <c r="C147" s="23"/>
      <c r="D147" s="24"/>
      <c r="E147" s="22"/>
      <c r="F147" s="22"/>
      <c r="G147" s="19"/>
      <c r="H147" s="29"/>
    </row>
    <row r="148" spans="1:8" hidden="1">
      <c r="A148" s="2" t="s">
        <v>0</v>
      </c>
      <c r="B148" s="1"/>
      <c r="C148" s="23"/>
      <c r="D148" s="24"/>
      <c r="E148" s="22"/>
      <c r="F148" s="22"/>
      <c r="G148" s="19"/>
      <c r="H148" s="29"/>
    </row>
    <row r="149" spans="1:8" ht="15.75" hidden="1" customHeight="1">
      <c r="A149" s="2" t="s">
        <v>49</v>
      </c>
      <c r="B149" s="1"/>
      <c r="C149" s="23"/>
      <c r="D149" s="24"/>
      <c r="E149" s="22"/>
      <c r="F149" s="22"/>
      <c r="G149" s="19"/>
      <c r="H149" s="29"/>
    </row>
    <row r="150" spans="1:8" ht="15.75" hidden="1" customHeight="1">
      <c r="A150" s="75" t="s">
        <v>51</v>
      </c>
      <c r="B150" s="61" t="s">
        <v>8</v>
      </c>
      <c r="C150" s="46"/>
      <c r="D150" s="24"/>
      <c r="E150" s="22"/>
      <c r="F150" s="63"/>
      <c r="G150" s="38">
        <v>41820</v>
      </c>
      <c r="H150" s="28" t="str">
        <f ca="1">+IF(AND((G150-'2014год'!$A$331)&lt;=30,(G150-'2014год'!$A$331)&gt;=0),"Истекает оплата",IF(G150-'2014год'!$A$331&lt;0,"Нет оплаты","Есть оплата"))</f>
        <v>Нет оплаты</v>
      </c>
    </row>
    <row r="151" spans="1:8" ht="15.75" hidden="1" customHeight="1">
      <c r="A151" s="75" t="s">
        <v>4</v>
      </c>
      <c r="B151" s="61" t="s">
        <v>8</v>
      </c>
      <c r="C151" s="46"/>
      <c r="D151" s="24"/>
      <c r="E151" s="22"/>
      <c r="F151" s="63"/>
      <c r="G151" s="38">
        <v>41759</v>
      </c>
      <c r="H151" s="28" t="str">
        <f ca="1">+IF(AND((G151-'2014год'!$A$331)&lt;=30,(G151-'2014год'!$A$331)&gt;=0),"Истекает оплата",IF(G151-'2014год'!$A$331&lt;0,"Нет оплаты","Есть оплата"))</f>
        <v>Нет оплаты</v>
      </c>
    </row>
    <row r="152" spans="1:8" hidden="1">
      <c r="A152" s="2" t="s">
        <v>52</v>
      </c>
      <c r="B152" s="1"/>
      <c r="C152" s="23"/>
      <c r="D152" s="25"/>
      <c r="E152" s="22"/>
      <c r="F152" s="22"/>
      <c r="G152" s="19"/>
      <c r="H152" s="29"/>
    </row>
    <row r="153" spans="1:8" ht="15.75" hidden="1" customHeight="1">
      <c r="A153" s="11" t="s">
        <v>248</v>
      </c>
      <c r="B153" s="1"/>
      <c r="C153" s="23"/>
      <c r="D153" s="24"/>
      <c r="E153" s="22"/>
      <c r="F153" s="22"/>
      <c r="G153" s="19"/>
      <c r="H153" s="29"/>
    </row>
    <row r="154" spans="1:8" ht="15.75" hidden="1" customHeight="1">
      <c r="A154" s="8" t="s">
        <v>249</v>
      </c>
      <c r="B154" s="1"/>
      <c r="C154" s="23"/>
      <c r="D154" s="24"/>
      <c r="E154" s="22"/>
      <c r="F154" s="22"/>
      <c r="G154" s="19"/>
      <c r="H154" s="29"/>
    </row>
    <row r="155" spans="1:8" hidden="1">
      <c r="A155" s="2" t="s">
        <v>54</v>
      </c>
      <c r="B155" s="1"/>
      <c r="C155" s="23"/>
      <c r="D155" s="25"/>
      <c r="E155" s="22"/>
      <c r="F155" s="22"/>
      <c r="G155" s="19"/>
      <c r="H155" s="29"/>
    </row>
    <row r="156" spans="1:8" ht="26.25" hidden="1">
      <c r="A156" s="84" t="s">
        <v>285</v>
      </c>
      <c r="B156" s="61" t="s">
        <v>8</v>
      </c>
      <c r="C156" s="46"/>
      <c r="D156" s="24"/>
      <c r="E156" s="22"/>
      <c r="F156" s="56"/>
      <c r="G156" s="38">
        <v>41759</v>
      </c>
      <c r="H156" s="28" t="str">
        <f ca="1">+IF(AND((G156-'2014год'!$A$331)&lt;=30,(G156-'2014год'!$A$331)&gt;=0),"Истекает оплата",IF(G156-'2014год'!$A$331&lt;0,"Нет оплаты","Есть оплата"))</f>
        <v>Нет оплаты</v>
      </c>
    </row>
    <row r="157" spans="1:8" hidden="1">
      <c r="A157" s="2" t="s">
        <v>55</v>
      </c>
      <c r="B157" s="1"/>
      <c r="C157" s="23"/>
      <c r="D157" s="24"/>
      <c r="E157" s="22"/>
      <c r="F157" s="22"/>
      <c r="G157" s="19"/>
      <c r="H157" s="29"/>
    </row>
    <row r="158" spans="1:8" hidden="1">
      <c r="A158" s="75" t="s">
        <v>57</v>
      </c>
      <c r="B158" s="61" t="s">
        <v>8</v>
      </c>
      <c r="C158" s="46"/>
      <c r="D158" s="24"/>
      <c r="E158" s="22"/>
      <c r="F158" s="63"/>
      <c r="G158" s="38">
        <v>41729</v>
      </c>
      <c r="H158" s="28" t="str">
        <f ca="1">+IF(AND((G158-'2014год'!$A$331)&lt;=30,(G158-'2014год'!$A$331)&gt;=0),"Истекает оплата",IF(G158-'2014год'!$A$331&lt;0,"Нет оплаты","Есть оплата"))</f>
        <v>Нет оплаты</v>
      </c>
    </row>
    <row r="159" spans="1:8" ht="15.75" hidden="1" customHeight="1">
      <c r="A159" s="75" t="s">
        <v>61</v>
      </c>
      <c r="B159" s="61" t="s">
        <v>8</v>
      </c>
      <c r="C159" s="46"/>
      <c r="D159" s="24"/>
      <c r="E159" s="22"/>
      <c r="F159" s="57"/>
      <c r="G159" s="39">
        <v>41698</v>
      </c>
      <c r="H159" s="28" t="str">
        <f ca="1">+IF(AND((G159-'2014год'!$A$331)&lt;=30,(G159-'2014год'!$A$331)&gt;=0),"Истекает оплата",IF(G159-'2014год'!$A$331&lt;0,"Нет оплаты","Есть оплата"))</f>
        <v>Нет оплаты</v>
      </c>
    </row>
    <row r="160" spans="1:8" ht="15.75" hidden="1" customHeight="1">
      <c r="A160" s="2" t="s">
        <v>59</v>
      </c>
      <c r="B160" s="1"/>
      <c r="C160" s="23"/>
      <c r="D160" s="24"/>
      <c r="E160" s="22"/>
      <c r="F160" s="22"/>
      <c r="G160" s="19"/>
      <c r="H160" s="29"/>
    </row>
    <row r="161" spans="1:8" ht="15.75" hidden="1" customHeight="1">
      <c r="A161" s="8" t="s">
        <v>255</v>
      </c>
      <c r="B161" s="1"/>
      <c r="C161" s="23"/>
      <c r="D161" s="24"/>
      <c r="E161" s="22"/>
      <c r="F161" s="22"/>
      <c r="G161" s="19"/>
      <c r="H161" s="29"/>
    </row>
    <row r="162" spans="1:8" hidden="1">
      <c r="A162" s="2" t="s">
        <v>60</v>
      </c>
      <c r="B162" s="1"/>
      <c r="C162" s="23"/>
      <c r="D162" s="24"/>
      <c r="E162" s="22"/>
      <c r="F162" s="22"/>
      <c r="G162" s="19"/>
      <c r="H162" s="29"/>
    </row>
    <row r="163" spans="1:8" ht="15.75" hidden="1" customHeight="1">
      <c r="A163" s="8" t="s">
        <v>245</v>
      </c>
      <c r="B163" s="1"/>
      <c r="C163" s="23"/>
      <c r="D163" s="24"/>
      <c r="E163" s="22"/>
      <c r="F163" s="22"/>
      <c r="G163" s="19"/>
      <c r="H163" s="29"/>
    </row>
    <row r="164" spans="1:8" ht="15.75" hidden="1" customHeight="1">
      <c r="A164" s="2" t="s">
        <v>62</v>
      </c>
      <c r="B164" s="1"/>
      <c r="C164" s="23"/>
      <c r="D164" s="24"/>
      <c r="E164" s="22"/>
      <c r="F164" s="22"/>
      <c r="G164" s="19"/>
      <c r="H164" s="29"/>
    </row>
    <row r="165" spans="1:8" hidden="1">
      <c r="A165" s="2" t="s">
        <v>63</v>
      </c>
      <c r="B165" s="1"/>
      <c r="C165" s="23"/>
      <c r="D165" s="24"/>
      <c r="E165" s="22"/>
      <c r="F165" s="22"/>
      <c r="G165" s="19"/>
      <c r="H165" s="29"/>
    </row>
    <row r="166" spans="1:8" ht="15.75" hidden="1" customHeight="1">
      <c r="A166" s="8" t="s">
        <v>260</v>
      </c>
      <c r="B166" s="1"/>
      <c r="C166" s="23"/>
      <c r="D166" s="24"/>
      <c r="E166" s="22"/>
      <c r="F166" s="22"/>
      <c r="G166" s="19"/>
      <c r="H166" s="29"/>
    </row>
    <row r="167" spans="1:8" hidden="1">
      <c r="A167" s="2" t="s">
        <v>64</v>
      </c>
      <c r="B167" s="1"/>
      <c r="C167" s="23"/>
      <c r="D167" s="24"/>
      <c r="E167" s="22"/>
      <c r="F167" s="22"/>
      <c r="G167" s="19"/>
      <c r="H167" s="29"/>
    </row>
    <row r="168" spans="1:8" ht="27.75" hidden="1">
      <c r="A168" s="8" t="s">
        <v>246</v>
      </c>
      <c r="B168" s="1"/>
      <c r="C168" s="23"/>
      <c r="D168" s="24"/>
      <c r="E168" s="22"/>
      <c r="F168" s="22"/>
      <c r="G168" s="19"/>
      <c r="H168" s="29"/>
    </row>
    <row r="169" spans="1:8" ht="15.75" hidden="1" customHeight="1">
      <c r="A169" s="2" t="s">
        <v>66</v>
      </c>
      <c r="B169" s="1"/>
      <c r="C169" s="23"/>
      <c r="D169" s="24"/>
      <c r="E169" s="22"/>
      <c r="F169" s="22"/>
      <c r="G169" s="19"/>
      <c r="H169" s="29"/>
    </row>
    <row r="170" spans="1:8" ht="15.75" hidden="1" customHeight="1">
      <c r="A170" s="2" t="s">
        <v>67</v>
      </c>
      <c r="B170" s="1"/>
      <c r="C170" s="23"/>
      <c r="D170" s="24"/>
      <c r="E170" s="22"/>
      <c r="F170" s="22"/>
      <c r="G170" s="19"/>
      <c r="H170" s="29"/>
    </row>
    <row r="171" spans="1:8" ht="15" hidden="1" customHeight="1">
      <c r="A171" s="2" t="s">
        <v>68</v>
      </c>
      <c r="B171" s="1"/>
      <c r="C171" s="23"/>
      <c r="D171" s="24"/>
      <c r="E171" s="22"/>
      <c r="F171" s="22"/>
      <c r="G171" s="19"/>
      <c r="H171" s="29"/>
    </row>
    <row r="172" spans="1:8" ht="15.75" hidden="1" customHeight="1">
      <c r="A172" s="11" t="s">
        <v>247</v>
      </c>
      <c r="B172" s="1"/>
      <c r="C172" s="23"/>
      <c r="D172" s="24"/>
      <c r="E172" s="22"/>
      <c r="F172" s="22"/>
      <c r="G172" s="19"/>
      <c r="H172" s="29"/>
    </row>
    <row r="173" spans="1:8" ht="15.75" hidden="1" customHeight="1">
      <c r="A173" s="2" t="s">
        <v>72</v>
      </c>
      <c r="B173" s="1"/>
      <c r="C173" s="23"/>
      <c r="D173" s="24"/>
      <c r="E173" s="22"/>
      <c r="F173" s="22"/>
      <c r="G173" s="19"/>
      <c r="H173" s="29"/>
    </row>
    <row r="174" spans="1:8" ht="15.75" hidden="1" customHeight="1">
      <c r="A174" s="41" t="s">
        <v>267</v>
      </c>
      <c r="B174" s="1"/>
      <c r="C174" s="23"/>
      <c r="D174" s="24"/>
      <c r="E174" s="22"/>
      <c r="F174" s="22"/>
      <c r="G174" s="39"/>
      <c r="H174" s="28"/>
    </row>
    <row r="175" spans="1:8" ht="15.75" hidden="1" customHeight="1">
      <c r="A175" s="2" t="s">
        <v>73</v>
      </c>
      <c r="B175" s="1"/>
      <c r="C175" s="23"/>
      <c r="D175" s="24"/>
      <c r="E175" s="22"/>
      <c r="F175" s="22"/>
      <c r="G175" s="19"/>
      <c r="H175" s="29"/>
    </row>
    <row r="176" spans="1:8" hidden="1">
      <c r="A176" s="8" t="s">
        <v>228</v>
      </c>
      <c r="B176" s="1"/>
      <c r="C176" s="23"/>
      <c r="D176" s="24"/>
      <c r="E176" s="22"/>
      <c r="F176" s="22"/>
      <c r="G176" s="19"/>
      <c r="H176" s="29"/>
    </row>
    <row r="177" spans="1:8" ht="15.75" hidden="1" customHeight="1">
      <c r="A177" s="2" t="s">
        <v>75</v>
      </c>
      <c r="B177" s="1"/>
      <c r="C177" s="23"/>
      <c r="D177" s="24"/>
      <c r="E177" s="22"/>
      <c r="F177" s="22"/>
      <c r="G177" s="19"/>
      <c r="H177" s="29"/>
    </row>
    <row r="178" spans="1:8" ht="15.75" hidden="1" customHeight="1">
      <c r="A178" s="2" t="s">
        <v>76</v>
      </c>
      <c r="B178" s="1"/>
      <c r="C178" s="23"/>
      <c r="D178" s="24"/>
      <c r="E178" s="22"/>
      <c r="F178" s="22"/>
      <c r="G178" s="19"/>
      <c r="H178" s="29"/>
    </row>
    <row r="179" spans="1:8" hidden="1">
      <c r="A179" s="2" t="s">
        <v>77</v>
      </c>
      <c r="B179" s="1"/>
      <c r="C179" s="23"/>
      <c r="D179" s="24"/>
      <c r="E179" s="22"/>
      <c r="F179" s="22"/>
      <c r="G179" s="19"/>
      <c r="H179" s="29"/>
    </row>
    <row r="180" spans="1:8" ht="15.75" hidden="1" customHeight="1">
      <c r="A180" s="8" t="s">
        <v>227</v>
      </c>
      <c r="B180" s="1"/>
      <c r="C180" s="23"/>
      <c r="D180" s="24"/>
      <c r="E180" s="22"/>
      <c r="F180" s="22"/>
      <c r="G180" s="19"/>
      <c r="H180" s="29"/>
    </row>
    <row r="181" spans="1:8" hidden="1">
      <c r="A181" s="2" t="s">
        <v>78</v>
      </c>
      <c r="B181" s="1"/>
      <c r="C181" s="23"/>
      <c r="D181" s="24"/>
      <c r="E181" s="22"/>
      <c r="F181" s="22"/>
      <c r="G181" s="19"/>
      <c r="H181" s="29"/>
    </row>
    <row r="182" spans="1:8" ht="15.75" hidden="1" customHeight="1">
      <c r="A182" s="2" t="s">
        <v>80</v>
      </c>
      <c r="B182" s="1"/>
      <c r="C182" s="23"/>
      <c r="D182" s="24"/>
      <c r="E182" s="22"/>
      <c r="F182" s="22"/>
      <c r="G182" s="19"/>
      <c r="H182" s="29"/>
    </row>
    <row r="183" spans="1:8" ht="15.75" hidden="1" customHeight="1">
      <c r="A183" s="75" t="s">
        <v>81</v>
      </c>
      <c r="B183" s="61" t="s">
        <v>8</v>
      </c>
      <c r="C183" s="46"/>
      <c r="D183" s="24"/>
      <c r="E183" s="22"/>
      <c r="F183" s="57"/>
      <c r="G183" s="39">
        <v>41670</v>
      </c>
      <c r="H183" s="28" t="str">
        <f ca="1">+IF(AND((G183-'2014год'!$A$331)&lt;=30,(G183-'2014год'!$A$331)&gt;=0),"Истекает оплата",IF(G183-'2014год'!$A$331&lt;0,"Нет оплаты","Есть оплата"))</f>
        <v>Нет оплаты</v>
      </c>
    </row>
    <row r="184" spans="1:8" hidden="1">
      <c r="A184" s="41" t="s">
        <v>83</v>
      </c>
      <c r="B184" s="1"/>
      <c r="C184" s="23"/>
      <c r="D184" s="24"/>
      <c r="E184" s="22"/>
      <c r="F184" s="22"/>
      <c r="G184" s="39"/>
      <c r="H184" s="28"/>
    </row>
    <row r="185" spans="1:8" hidden="1">
      <c r="A185" s="2" t="s">
        <v>85</v>
      </c>
      <c r="B185" s="1"/>
      <c r="C185" s="23"/>
      <c r="D185" s="24"/>
      <c r="E185" s="22"/>
      <c r="F185" s="22"/>
      <c r="G185" s="19"/>
      <c r="H185" s="29"/>
    </row>
    <row r="186" spans="1:8" hidden="1">
      <c r="A186" s="75" t="s">
        <v>84</v>
      </c>
      <c r="B186" s="61" t="s">
        <v>8</v>
      </c>
      <c r="C186" s="46"/>
      <c r="D186" s="24"/>
      <c r="E186" s="22"/>
      <c r="F186" s="57"/>
      <c r="G186" s="39">
        <v>41639</v>
      </c>
      <c r="H186" s="28" t="str">
        <f ca="1">+IF(AND((G186-'2014год'!$A$331)&lt;=30,(G186-'2014год'!$A$331)&gt;=0),"Истекает оплата",IF(G186-'2014год'!$A$331&lt;0,"Нет оплаты","Есть оплата"))</f>
        <v>Нет оплаты</v>
      </c>
    </row>
    <row r="187" spans="1:8" ht="15.75" hidden="1" customHeight="1">
      <c r="A187" s="2" t="s">
        <v>87</v>
      </c>
      <c r="B187" s="1"/>
      <c r="C187" s="23"/>
      <c r="D187" s="24"/>
      <c r="E187" s="22"/>
      <c r="F187" s="22"/>
      <c r="G187" s="19"/>
      <c r="H187" s="29"/>
    </row>
    <row r="188" spans="1:8" hidden="1">
      <c r="A188" s="2" t="s">
        <v>88</v>
      </c>
      <c r="B188" s="1"/>
      <c r="C188" s="23"/>
      <c r="D188" s="24"/>
      <c r="E188" s="22"/>
      <c r="F188" s="22"/>
      <c r="G188" s="19"/>
      <c r="H188" s="29"/>
    </row>
    <row r="189" spans="1:8" hidden="1">
      <c r="A189" s="2" t="s">
        <v>90</v>
      </c>
      <c r="B189" s="1"/>
      <c r="C189" s="23"/>
      <c r="D189" s="24"/>
      <c r="E189" s="22"/>
      <c r="F189" s="22"/>
      <c r="G189" s="19"/>
      <c r="H189" s="29"/>
    </row>
    <row r="190" spans="1:8" hidden="1">
      <c r="A190" s="2" t="s">
        <v>91</v>
      </c>
      <c r="B190" s="1"/>
      <c r="C190" s="23"/>
      <c r="D190" s="24"/>
      <c r="E190" s="22"/>
      <c r="F190" s="22"/>
      <c r="G190" s="19"/>
      <c r="H190" s="29"/>
    </row>
    <row r="191" spans="1:8" hidden="1">
      <c r="A191" s="2" t="s">
        <v>92</v>
      </c>
      <c r="B191" s="1"/>
      <c r="C191" s="23"/>
      <c r="D191" s="24"/>
      <c r="E191" s="22"/>
      <c r="F191" s="22"/>
      <c r="G191" s="19"/>
      <c r="H191" s="29"/>
    </row>
    <row r="192" spans="1:8" ht="15.75" hidden="1" customHeight="1">
      <c r="A192" s="2" t="s">
        <v>94</v>
      </c>
      <c r="B192" s="1"/>
      <c r="C192" s="23"/>
      <c r="D192" s="24"/>
      <c r="E192" s="22"/>
      <c r="F192" s="22"/>
      <c r="G192" s="19"/>
      <c r="H192" s="29"/>
    </row>
    <row r="193" spans="1:8" ht="15.75" hidden="1" customHeight="1">
      <c r="A193" s="2" t="s">
        <v>97</v>
      </c>
      <c r="B193" s="1"/>
      <c r="C193" s="23"/>
      <c r="D193" s="24"/>
      <c r="E193" s="22"/>
      <c r="F193" s="22"/>
      <c r="G193" s="19"/>
      <c r="H193" s="29"/>
    </row>
    <row r="194" spans="1:8" hidden="1">
      <c r="A194" s="2" t="s">
        <v>98</v>
      </c>
      <c r="B194" s="1"/>
      <c r="C194" s="23"/>
      <c r="D194" s="24"/>
      <c r="E194" s="22"/>
      <c r="F194" s="22"/>
      <c r="G194" s="19"/>
      <c r="H194" s="29"/>
    </row>
    <row r="195" spans="1:8" hidden="1">
      <c r="A195" s="2" t="s">
        <v>99</v>
      </c>
      <c r="B195" s="1"/>
      <c r="C195" s="23"/>
      <c r="D195" s="24"/>
      <c r="E195" s="22"/>
      <c r="F195" s="22"/>
      <c r="G195" s="19"/>
      <c r="H195" s="29"/>
    </row>
    <row r="196" spans="1:8" ht="15.75" hidden="1" customHeight="1">
      <c r="A196" s="2" t="s">
        <v>100</v>
      </c>
      <c r="B196" s="1"/>
      <c r="C196" s="23"/>
      <c r="D196" s="24"/>
      <c r="E196" s="22"/>
      <c r="F196" s="22"/>
      <c r="G196" s="19"/>
      <c r="H196" s="29"/>
    </row>
    <row r="197" spans="1:8" hidden="1">
      <c r="A197" s="75" t="s">
        <v>287</v>
      </c>
      <c r="B197" s="61" t="s">
        <v>8</v>
      </c>
      <c r="C197" s="46"/>
      <c r="D197" s="24"/>
      <c r="E197" s="22"/>
      <c r="F197" s="56"/>
      <c r="G197" s="39">
        <v>41729</v>
      </c>
      <c r="H197" s="28" t="str">
        <f ca="1">+IF(AND((G197-'2014год'!$A$331)&lt;=30,(G197-'2014год'!$A$331)&gt;=0),"Истекает оплата",IF(G197-'2014год'!$A$331&lt;0,"Нет оплаты","Есть оплата"))</f>
        <v>Нет оплаты</v>
      </c>
    </row>
    <row r="198" spans="1:8" hidden="1">
      <c r="A198" s="75" t="s">
        <v>288</v>
      </c>
      <c r="B198" s="61" t="s">
        <v>8</v>
      </c>
      <c r="C198" s="46"/>
      <c r="D198" s="24"/>
      <c r="E198" s="22"/>
      <c r="F198" s="63"/>
      <c r="G198" s="39">
        <v>41820</v>
      </c>
      <c r="H198" s="28" t="str">
        <f ca="1">+IF(AND((G198-'2014год'!$A$331)&lt;=30,(G198-'2014год'!$A$331)&gt;=0),"Истекает оплата",IF(G198-'2014год'!$A$331&lt;0,"Нет оплаты","Есть оплата"))</f>
        <v>Нет оплаты</v>
      </c>
    </row>
    <row r="199" spans="1:8" ht="15.75" hidden="1" customHeight="1">
      <c r="A199" s="75" t="s">
        <v>101</v>
      </c>
      <c r="B199" s="61" t="s">
        <v>8</v>
      </c>
      <c r="C199" s="46"/>
      <c r="D199" s="24"/>
      <c r="E199" s="22"/>
      <c r="F199" s="56"/>
      <c r="G199" s="39">
        <v>41729</v>
      </c>
      <c r="H199" s="28" t="str">
        <f ca="1">+IF(AND((G199-'2014год'!$A$331)&lt;=30,(G199-'2014год'!$A$331)&gt;=0),"Истекает оплата",IF(G199-'2014год'!$A$331&lt;0,"Нет оплаты","Есть оплата"))</f>
        <v>Нет оплаты</v>
      </c>
    </row>
    <row r="200" spans="1:8" hidden="1">
      <c r="A200" s="2" t="s">
        <v>102</v>
      </c>
      <c r="B200" s="1"/>
      <c r="C200" s="23"/>
      <c r="D200" s="24"/>
      <c r="E200" s="22"/>
      <c r="F200" s="22"/>
      <c r="G200" s="19"/>
      <c r="H200" s="29"/>
    </row>
    <row r="201" spans="1:8" ht="15.75" hidden="1" customHeight="1">
      <c r="A201" s="2" t="s">
        <v>103</v>
      </c>
      <c r="B201" s="1"/>
      <c r="C201" s="23"/>
      <c r="D201" s="24"/>
      <c r="E201" s="22"/>
      <c r="F201" s="22"/>
      <c r="G201" s="19"/>
      <c r="H201" s="29"/>
    </row>
    <row r="202" spans="1:8" hidden="1">
      <c r="A202" s="75" t="s">
        <v>104</v>
      </c>
      <c r="B202" s="61" t="s">
        <v>8</v>
      </c>
      <c r="C202" s="45"/>
      <c r="D202" s="24"/>
      <c r="E202" s="22"/>
      <c r="F202" s="58"/>
      <c r="G202" s="39">
        <v>41639</v>
      </c>
      <c r="H202" s="28" t="str">
        <f ca="1">+IF(AND((G202-'2014год'!$A$331)&lt;=30,(G202-'2014год'!$A$331)&gt;=0),"Истекает оплата",IF(G202-'2014год'!$A$331&lt;0,"Нет оплаты","Есть оплата"))</f>
        <v>Нет оплаты</v>
      </c>
    </row>
    <row r="203" spans="1:8" ht="15.75" hidden="1" customHeight="1">
      <c r="A203" s="2" t="s">
        <v>105</v>
      </c>
      <c r="B203" s="1"/>
      <c r="C203" s="23"/>
      <c r="D203" s="24"/>
      <c r="E203" s="22"/>
      <c r="F203" s="22"/>
      <c r="G203" s="19"/>
      <c r="H203" s="29"/>
    </row>
    <row r="204" spans="1:8" hidden="1">
      <c r="A204" s="2" t="s">
        <v>106</v>
      </c>
      <c r="B204" s="1"/>
      <c r="C204" s="23"/>
      <c r="D204" s="24"/>
      <c r="E204" s="22"/>
      <c r="F204" s="22"/>
      <c r="G204" s="19"/>
      <c r="H204" s="29"/>
    </row>
    <row r="205" spans="1:8" hidden="1">
      <c r="A205" s="2" t="s">
        <v>107</v>
      </c>
      <c r="B205" s="1"/>
      <c r="C205" s="23"/>
      <c r="D205" s="24"/>
      <c r="E205" s="22"/>
      <c r="F205" s="22"/>
      <c r="G205" s="19"/>
      <c r="H205" s="29"/>
    </row>
    <row r="206" spans="1:8" ht="15.75" hidden="1" customHeight="1">
      <c r="A206" s="2" t="s">
        <v>108</v>
      </c>
      <c r="B206" s="1"/>
      <c r="C206" s="23"/>
      <c r="D206" s="24"/>
      <c r="E206" s="22"/>
      <c r="F206" s="22"/>
      <c r="G206" s="19"/>
      <c r="H206" s="29"/>
    </row>
    <row r="207" spans="1:8" ht="15.75" hidden="1" customHeight="1">
      <c r="A207" s="2" t="s">
        <v>109</v>
      </c>
      <c r="B207" s="1"/>
      <c r="C207" s="23"/>
      <c r="D207" s="24"/>
      <c r="E207" s="22"/>
      <c r="F207" s="22"/>
      <c r="G207" s="19"/>
      <c r="H207" s="29"/>
    </row>
    <row r="208" spans="1:8" hidden="1">
      <c r="A208" s="2" t="s">
        <v>110</v>
      </c>
      <c r="B208" s="1"/>
      <c r="C208" s="23"/>
      <c r="D208" s="24"/>
      <c r="E208" s="22"/>
      <c r="F208" s="22"/>
      <c r="G208" s="19"/>
      <c r="H208" s="29"/>
    </row>
    <row r="209" spans="1:8" ht="15.75" hidden="1" customHeight="1">
      <c r="A209" s="2" t="s">
        <v>111</v>
      </c>
      <c r="B209" s="1"/>
      <c r="C209" s="23"/>
      <c r="D209" s="24"/>
      <c r="E209" s="22"/>
      <c r="F209" s="22"/>
      <c r="G209" s="19"/>
      <c r="H209" s="29"/>
    </row>
    <row r="210" spans="1:8" ht="15.75" hidden="1" customHeight="1">
      <c r="A210" s="2" t="s">
        <v>112</v>
      </c>
      <c r="B210" s="1"/>
      <c r="C210" s="23"/>
      <c r="D210" s="24"/>
      <c r="E210" s="22"/>
      <c r="F210" s="22"/>
      <c r="G210" s="19"/>
      <c r="H210" s="29"/>
    </row>
    <row r="211" spans="1:8" ht="15.75" hidden="1" customHeight="1">
      <c r="A211" s="2" t="s">
        <v>113</v>
      </c>
      <c r="B211" s="1"/>
      <c r="C211" s="23"/>
      <c r="D211" s="24"/>
      <c r="E211" s="22"/>
      <c r="F211" s="22"/>
      <c r="G211" s="19"/>
      <c r="H211" s="29"/>
    </row>
    <row r="212" spans="1:8" hidden="1">
      <c r="A212" s="2" t="s">
        <v>114</v>
      </c>
      <c r="B212" s="1"/>
      <c r="C212" s="23"/>
      <c r="D212" s="24"/>
      <c r="E212" s="22"/>
      <c r="F212" s="22"/>
      <c r="G212" s="19"/>
      <c r="H212" s="29"/>
    </row>
    <row r="213" spans="1:8" hidden="1">
      <c r="A213" s="2" t="s">
        <v>115</v>
      </c>
      <c r="B213" s="1"/>
      <c r="C213" s="23"/>
      <c r="D213" s="24"/>
      <c r="E213" s="22"/>
      <c r="F213" s="22"/>
      <c r="G213" s="19"/>
      <c r="H213" s="29"/>
    </row>
    <row r="214" spans="1:8" ht="15.75" hidden="1" customHeight="1">
      <c r="A214" s="2" t="s">
        <v>116</v>
      </c>
      <c r="B214" s="1"/>
      <c r="C214" s="23"/>
      <c r="D214" s="24"/>
      <c r="E214" s="22"/>
      <c r="F214" s="22"/>
      <c r="G214" s="19"/>
      <c r="H214" s="29"/>
    </row>
    <row r="215" spans="1:8" ht="15" hidden="1" customHeight="1">
      <c r="A215" s="2" t="s">
        <v>117</v>
      </c>
      <c r="B215" s="1"/>
      <c r="C215" s="23"/>
      <c r="D215" s="24"/>
      <c r="E215" s="22"/>
      <c r="F215" s="22"/>
      <c r="G215" s="19"/>
      <c r="H215" s="29"/>
    </row>
    <row r="216" spans="1:8" ht="15.75" hidden="1" customHeight="1">
      <c r="A216" s="2" t="s">
        <v>119</v>
      </c>
      <c r="B216" s="1"/>
      <c r="C216" s="23"/>
      <c r="D216" s="24"/>
      <c r="E216" s="22"/>
      <c r="F216" s="22"/>
      <c r="G216" s="19"/>
      <c r="H216" s="29"/>
    </row>
    <row r="217" spans="1:8" ht="15.75" hidden="1" customHeight="1">
      <c r="A217" s="8" t="s">
        <v>229</v>
      </c>
      <c r="B217" s="1"/>
      <c r="C217" s="23"/>
      <c r="D217" s="24"/>
      <c r="E217" s="22"/>
      <c r="F217" s="22"/>
      <c r="G217" s="19"/>
      <c r="H217" s="29"/>
    </row>
    <row r="218" spans="1:8" ht="15" hidden="1" customHeight="1">
      <c r="A218" s="2" t="s">
        <v>120</v>
      </c>
      <c r="B218" s="1"/>
      <c r="C218" s="23"/>
      <c r="D218" s="24"/>
      <c r="E218" s="22"/>
      <c r="F218" s="22"/>
      <c r="G218" s="19"/>
      <c r="H218" s="29"/>
    </row>
    <row r="219" spans="1:8" hidden="1">
      <c r="A219" s="2" t="s">
        <v>121</v>
      </c>
      <c r="B219" s="1"/>
      <c r="C219" s="23"/>
      <c r="D219" s="24"/>
      <c r="E219" s="22"/>
      <c r="F219" s="22"/>
      <c r="G219" s="19"/>
      <c r="H219" s="29"/>
    </row>
    <row r="220" spans="1:8" hidden="1">
      <c r="A220" s="8" t="s">
        <v>230</v>
      </c>
      <c r="B220" s="1"/>
      <c r="C220" s="23"/>
      <c r="D220" s="24"/>
      <c r="E220" s="22"/>
      <c r="F220" s="22"/>
      <c r="G220" s="19"/>
      <c r="H220" s="29"/>
    </row>
    <row r="221" spans="1:8" ht="15.75" hidden="1" customHeight="1">
      <c r="A221" s="75" t="s">
        <v>123</v>
      </c>
      <c r="B221" s="61" t="s">
        <v>8</v>
      </c>
      <c r="C221" s="46"/>
      <c r="D221" s="24"/>
      <c r="E221" s="22"/>
      <c r="F221" s="56"/>
      <c r="G221" s="39">
        <v>41790</v>
      </c>
      <c r="H221" s="28" t="str">
        <f ca="1">+IF(AND((G221-'2014год'!$A$331)&lt;=30,(G221-'2014год'!$A$331)&gt;=0),"Истекает оплата",IF(G221-'2014год'!$A$331&lt;0,"Нет оплаты","Есть оплата"))</f>
        <v>Нет оплаты</v>
      </c>
    </row>
    <row r="222" spans="1:8" hidden="1">
      <c r="A222" s="75" t="s">
        <v>125</v>
      </c>
      <c r="B222" s="61" t="s">
        <v>8</v>
      </c>
      <c r="C222" s="46"/>
      <c r="D222" s="24"/>
      <c r="E222" s="22"/>
      <c r="F222" s="56"/>
      <c r="G222" s="39">
        <v>41729</v>
      </c>
      <c r="H222" s="28" t="str">
        <f ca="1">+IF(AND((G222-'2014год'!$A$331)&lt;=30,(G222-'2014год'!$A$331)&gt;=0),"Истекает оплата",IF(G222-'2014год'!$A$331&lt;0,"Нет оплаты","Есть оплата"))</f>
        <v>Нет оплаты</v>
      </c>
    </row>
    <row r="223" spans="1:8" hidden="1">
      <c r="A223" s="2" t="s">
        <v>126</v>
      </c>
      <c r="B223" s="1"/>
      <c r="C223" s="23"/>
      <c r="D223" s="24"/>
      <c r="E223" s="22"/>
      <c r="F223" s="22"/>
      <c r="G223" s="19"/>
      <c r="H223" s="29"/>
    </row>
    <row r="224" spans="1:8" hidden="1">
      <c r="A224" s="8" t="s">
        <v>232</v>
      </c>
      <c r="B224" s="1"/>
      <c r="C224" s="23"/>
      <c r="D224" s="24"/>
      <c r="E224" s="22"/>
      <c r="F224" s="22"/>
      <c r="G224" s="19"/>
      <c r="H224" s="29"/>
    </row>
    <row r="225" spans="1:8" ht="15.75" hidden="1" customHeight="1">
      <c r="A225" s="2" t="s">
        <v>127</v>
      </c>
      <c r="B225" s="1"/>
      <c r="C225" s="23"/>
      <c r="D225" s="24"/>
      <c r="E225" s="22"/>
      <c r="F225" s="22"/>
      <c r="G225" s="19"/>
      <c r="H225" s="29"/>
    </row>
    <row r="226" spans="1:8" ht="15.75" hidden="1" customHeight="1">
      <c r="A226" s="2" t="s">
        <v>129</v>
      </c>
      <c r="B226" s="1"/>
      <c r="C226" s="23"/>
      <c r="D226" s="24"/>
      <c r="E226" s="22"/>
      <c r="F226" s="22"/>
      <c r="G226" s="19"/>
      <c r="H226" s="29"/>
    </row>
    <row r="227" spans="1:8" ht="15.75" hidden="1" customHeight="1">
      <c r="A227" s="108" t="s">
        <v>130</v>
      </c>
      <c r="B227" s="64"/>
      <c r="C227" s="65"/>
      <c r="D227" s="66"/>
      <c r="E227" s="67"/>
      <c r="F227" s="67"/>
      <c r="G227" s="68"/>
      <c r="H227" s="69"/>
    </row>
    <row r="228" spans="1:8" hidden="1">
      <c r="A228" s="103" t="s">
        <v>132</v>
      </c>
      <c r="B228" s="113"/>
      <c r="C228" s="23"/>
      <c r="D228" s="35"/>
      <c r="E228" s="23"/>
      <c r="F228" s="23"/>
      <c r="G228" s="114"/>
      <c r="H228" s="116"/>
    </row>
    <row r="229" spans="1:8" ht="15.75" hidden="1" customHeight="1">
      <c r="A229" s="2" t="s">
        <v>135</v>
      </c>
      <c r="B229" s="1"/>
      <c r="C229" s="23"/>
      <c r="D229" s="24"/>
      <c r="E229" s="22"/>
      <c r="F229" s="22"/>
      <c r="G229" s="19"/>
      <c r="H229" s="29"/>
    </row>
    <row r="230" spans="1:8" ht="15.75" hidden="1" customHeight="1">
      <c r="A230" s="2" t="s">
        <v>136</v>
      </c>
      <c r="B230" s="1"/>
      <c r="C230" s="23"/>
      <c r="D230" s="24"/>
      <c r="E230" s="22"/>
      <c r="F230" s="22"/>
      <c r="G230" s="19"/>
      <c r="H230" s="29"/>
    </row>
    <row r="231" spans="1:8" ht="15.75" hidden="1" customHeight="1">
      <c r="A231" s="41" t="s">
        <v>274</v>
      </c>
      <c r="B231" s="47" t="s">
        <v>8</v>
      </c>
      <c r="C231" s="23"/>
      <c r="D231" s="24"/>
      <c r="E231" s="22"/>
      <c r="F231" s="22"/>
      <c r="G231" s="39">
        <v>41670</v>
      </c>
      <c r="H231" s="28" t="str">
        <f ca="1">+IF(AND((G231-'2014год'!$A$331)&lt;=30,(G231-'2014год'!$A$331)&gt;=0),"Истекает оплата",IF(G231-'2014год'!$A$331&lt;0,"Нет оплаты","Есть оплата"))</f>
        <v>Нет оплаты</v>
      </c>
    </row>
    <row r="232" spans="1:8" hidden="1">
      <c r="A232" s="2" t="s">
        <v>137</v>
      </c>
      <c r="B232" s="1"/>
      <c r="C232" s="23"/>
      <c r="D232" s="24"/>
      <c r="E232" s="22"/>
      <c r="F232" s="22"/>
      <c r="G232" s="19"/>
      <c r="H232" s="29"/>
    </row>
    <row r="233" spans="1:8" hidden="1">
      <c r="A233" s="2" t="s">
        <v>138</v>
      </c>
      <c r="B233" s="1"/>
      <c r="C233" s="23"/>
      <c r="D233" s="24"/>
      <c r="E233" s="22"/>
      <c r="F233" s="22"/>
      <c r="G233" s="19"/>
      <c r="H233" s="29"/>
    </row>
    <row r="234" spans="1:8" ht="15.75" hidden="1" customHeight="1">
      <c r="A234" s="2" t="s">
        <v>139</v>
      </c>
      <c r="B234" s="1"/>
      <c r="C234" s="23"/>
      <c r="D234" s="24"/>
      <c r="E234" s="22"/>
      <c r="F234" s="22"/>
      <c r="G234" s="19"/>
      <c r="H234" s="29"/>
    </row>
    <row r="235" spans="1:8" ht="15.75" hidden="1" customHeight="1">
      <c r="A235" s="8" t="s">
        <v>233</v>
      </c>
      <c r="B235" s="1"/>
      <c r="C235" s="23"/>
      <c r="D235" s="24"/>
      <c r="E235" s="22"/>
      <c r="F235" s="22"/>
      <c r="G235" s="19"/>
      <c r="H235" s="29"/>
    </row>
    <row r="236" spans="1:8" ht="15.75" hidden="1" customHeight="1">
      <c r="A236" s="75" t="s">
        <v>252</v>
      </c>
      <c r="B236" s="61" t="s">
        <v>8</v>
      </c>
      <c r="C236" s="46"/>
      <c r="D236" s="24"/>
      <c r="E236" s="22"/>
      <c r="F236" s="56"/>
      <c r="G236" s="39">
        <v>41759</v>
      </c>
      <c r="H236" s="28" t="str">
        <f ca="1">+IF(AND((G236-'2014год'!$A$331)&lt;=30,(G236-'2014год'!$A$331)&gt;=0),"Истекает оплата",IF(G236-'2014год'!$A$331&lt;0,"Нет оплаты","Есть оплата"))</f>
        <v>Нет оплаты</v>
      </c>
    </row>
    <row r="237" spans="1:8" ht="15.75" hidden="1" customHeight="1">
      <c r="A237" s="10" t="s">
        <v>234</v>
      </c>
      <c r="B237" s="1"/>
      <c r="C237" s="23"/>
      <c r="D237" s="24"/>
      <c r="E237" s="22"/>
      <c r="F237" s="22"/>
      <c r="G237" s="19"/>
      <c r="H237" s="29"/>
    </row>
    <row r="238" spans="1:8" ht="15.75" hidden="1" customHeight="1">
      <c r="A238" s="2" t="s">
        <v>140</v>
      </c>
      <c r="B238" s="1"/>
      <c r="C238" s="23"/>
      <c r="D238" s="24"/>
      <c r="E238" s="22"/>
      <c r="F238" s="22"/>
      <c r="G238" s="19"/>
      <c r="H238" s="29"/>
    </row>
    <row r="239" spans="1:8" hidden="1">
      <c r="A239" s="104" t="s">
        <v>142</v>
      </c>
      <c r="B239" s="1"/>
      <c r="C239" s="23"/>
      <c r="D239" s="24"/>
      <c r="E239" s="22"/>
      <c r="F239" s="22"/>
      <c r="G239" s="19"/>
      <c r="H239" s="29"/>
    </row>
    <row r="240" spans="1:8" hidden="1">
      <c r="A240" s="2" t="s">
        <v>143</v>
      </c>
      <c r="B240" s="1"/>
      <c r="C240" s="23"/>
      <c r="D240" s="24"/>
      <c r="E240" s="22"/>
      <c r="F240" s="22"/>
      <c r="G240" s="19"/>
      <c r="H240" s="29"/>
    </row>
    <row r="241" spans="1:8" ht="15.75" hidden="1" customHeight="1">
      <c r="A241" s="8" t="s">
        <v>235</v>
      </c>
      <c r="B241" s="1"/>
      <c r="C241" s="23"/>
      <c r="D241" s="24"/>
      <c r="E241" s="22"/>
      <c r="F241" s="22"/>
      <c r="G241" s="19"/>
      <c r="H241" s="29"/>
    </row>
    <row r="242" spans="1:8" ht="15.75" hidden="1" customHeight="1">
      <c r="A242" s="8" t="s">
        <v>236</v>
      </c>
      <c r="B242" s="1"/>
      <c r="C242" s="23"/>
      <c r="D242" s="24"/>
      <c r="E242" s="22"/>
      <c r="F242" s="22"/>
      <c r="G242" s="19"/>
      <c r="H242" s="29"/>
    </row>
    <row r="243" spans="1:8" hidden="1">
      <c r="A243" s="110" t="s">
        <v>147</v>
      </c>
      <c r="B243" s="61" t="s">
        <v>8</v>
      </c>
      <c r="C243" s="46"/>
      <c r="D243" s="24"/>
      <c r="E243" s="22"/>
      <c r="F243" s="63"/>
      <c r="G243" s="39">
        <v>41759</v>
      </c>
      <c r="H243" s="28" t="str">
        <f ca="1">+IF(AND((G243-'2014год'!$A$331)&lt;=30,(G243-'2014год'!$A$331)&gt;=0),"Истекает оплата",IF(G243-'2014год'!$A$331&lt;0,"Нет оплаты","Есть оплата"))</f>
        <v>Нет оплаты</v>
      </c>
    </row>
    <row r="244" spans="1:8" ht="15.75" hidden="1" customHeight="1">
      <c r="A244" s="75" t="s">
        <v>149</v>
      </c>
      <c r="B244" s="61" t="s">
        <v>8</v>
      </c>
      <c r="C244" s="46"/>
      <c r="D244" s="24"/>
      <c r="E244" s="22"/>
      <c r="F244" s="55"/>
      <c r="G244" s="39">
        <v>41759</v>
      </c>
      <c r="H244" s="28" t="str">
        <f ca="1">+IF(AND((G244-'2014год'!$A$331)&lt;=30,(G244-'2014год'!$A$331)&gt;=0),"Истекает оплата",IF(G244-'2014год'!$A$331&lt;0,"Нет оплаты","Есть оплата"))</f>
        <v>Нет оплаты</v>
      </c>
    </row>
    <row r="245" spans="1:8" ht="15.75" hidden="1" customHeight="1">
      <c r="A245" s="2" t="s">
        <v>151</v>
      </c>
      <c r="B245" s="1"/>
      <c r="C245" s="23"/>
      <c r="D245" s="24"/>
      <c r="E245" s="22"/>
      <c r="F245" s="22"/>
      <c r="G245" s="19"/>
      <c r="H245" s="29"/>
    </row>
    <row r="246" spans="1:8" ht="15.75" hidden="1" customHeight="1">
      <c r="A246" s="2" t="s">
        <v>152</v>
      </c>
      <c r="B246" s="1"/>
      <c r="C246" s="23"/>
      <c r="D246" s="24"/>
      <c r="E246" s="22"/>
      <c r="F246" s="22"/>
      <c r="G246" s="19"/>
      <c r="H246" s="29"/>
    </row>
    <row r="247" spans="1:8" hidden="1">
      <c r="A247" s="75" t="s">
        <v>153</v>
      </c>
      <c r="B247" s="61" t="s">
        <v>8</v>
      </c>
      <c r="C247" s="45"/>
      <c r="D247" s="24"/>
      <c r="E247" s="22"/>
      <c r="F247" s="57"/>
      <c r="G247" s="39">
        <v>41759</v>
      </c>
      <c r="H247" s="28" t="str">
        <f ca="1">+IF(AND((G247-'2014год'!$A$331)&lt;=30,(G247-'2014год'!$A$331)&gt;=0),"Истекает оплата",IF(G247-'2014год'!$A$331&lt;0,"Нет оплаты","Есть оплата"))</f>
        <v>Нет оплаты</v>
      </c>
    </row>
    <row r="248" spans="1:8" hidden="1">
      <c r="A248" s="2" t="s">
        <v>155</v>
      </c>
      <c r="B248" s="1"/>
      <c r="C248" s="23"/>
      <c r="D248" s="24"/>
      <c r="E248" s="22"/>
      <c r="F248" s="22"/>
      <c r="G248" s="19"/>
      <c r="H248" s="29"/>
    </row>
    <row r="249" spans="1:8" ht="15" hidden="1" customHeight="1">
      <c r="A249" s="2" t="s">
        <v>158</v>
      </c>
      <c r="B249" s="1"/>
      <c r="C249" s="23"/>
      <c r="D249" s="24"/>
      <c r="E249" s="22"/>
      <c r="F249" s="22"/>
      <c r="G249" s="19"/>
      <c r="H249" s="29"/>
    </row>
    <row r="250" spans="1:8" hidden="1">
      <c r="A250" s="2" t="s">
        <v>160</v>
      </c>
      <c r="B250" s="1"/>
      <c r="C250" s="23"/>
      <c r="D250" s="24"/>
      <c r="E250" s="22"/>
      <c r="F250" s="22"/>
      <c r="G250" s="19"/>
      <c r="H250" s="29"/>
    </row>
    <row r="251" spans="1:8" hidden="1">
      <c r="A251" s="2" t="s">
        <v>162</v>
      </c>
      <c r="B251" s="1"/>
      <c r="C251" s="23"/>
      <c r="D251" s="24"/>
      <c r="E251" s="22"/>
      <c r="F251" s="22"/>
      <c r="G251" s="19"/>
      <c r="H251" s="29"/>
    </row>
    <row r="252" spans="1:8" ht="15.75" hidden="1" customHeight="1">
      <c r="A252" s="2" t="s">
        <v>163</v>
      </c>
      <c r="B252" s="1"/>
      <c r="C252" s="23"/>
      <c r="D252" s="24"/>
      <c r="E252" s="22"/>
      <c r="F252" s="22"/>
      <c r="G252" s="19"/>
      <c r="H252" s="29"/>
    </row>
    <row r="253" spans="1:8" hidden="1">
      <c r="A253" s="11" t="s">
        <v>237</v>
      </c>
      <c r="B253" s="1"/>
      <c r="C253" s="23"/>
      <c r="D253" s="24"/>
      <c r="E253" s="22"/>
      <c r="F253" s="22"/>
      <c r="G253" s="19"/>
      <c r="H253" s="29"/>
    </row>
    <row r="254" spans="1:8" hidden="1">
      <c r="A254" s="75" t="s">
        <v>164</v>
      </c>
      <c r="B254" s="61" t="s">
        <v>8</v>
      </c>
      <c r="C254" s="46"/>
      <c r="D254" s="24"/>
      <c r="E254" s="22"/>
      <c r="F254" s="56"/>
      <c r="G254" s="39">
        <v>41790</v>
      </c>
      <c r="H254" s="28" t="str">
        <f ca="1">+IF(AND((G254-'2014год'!$A$331)&lt;=30,(G254-'2014год'!$A$331)&gt;=0),"Истекает оплата",IF(G254-'2014год'!$A$331&lt;0,"Нет оплаты","Есть оплата"))</f>
        <v>Нет оплаты</v>
      </c>
    </row>
    <row r="255" spans="1:8" hidden="1">
      <c r="A255" s="2" t="s">
        <v>165</v>
      </c>
      <c r="B255" s="1"/>
      <c r="C255" s="23"/>
      <c r="D255" s="24"/>
      <c r="E255" s="22"/>
      <c r="F255" s="22"/>
      <c r="G255" s="19"/>
      <c r="H255" s="29"/>
    </row>
    <row r="256" spans="1:8" hidden="1">
      <c r="A256" s="104" t="s">
        <v>166</v>
      </c>
      <c r="B256" s="1"/>
      <c r="C256" s="23"/>
      <c r="D256" s="24"/>
      <c r="E256" s="22"/>
      <c r="F256" s="22"/>
      <c r="G256" s="19"/>
      <c r="H256" s="29"/>
    </row>
    <row r="257" spans="1:8" hidden="1">
      <c r="A257" s="2" t="s">
        <v>168</v>
      </c>
      <c r="B257" s="1"/>
      <c r="C257" s="23"/>
      <c r="D257" s="24"/>
      <c r="E257" s="22"/>
      <c r="F257" s="22"/>
      <c r="G257" s="19"/>
      <c r="H257" s="29"/>
    </row>
    <row r="258" spans="1:8" ht="15.75" hidden="1" customHeight="1">
      <c r="A258" s="2" t="s">
        <v>170</v>
      </c>
      <c r="B258" s="1"/>
      <c r="C258" s="23"/>
      <c r="D258" s="24"/>
      <c r="E258" s="22"/>
      <c r="F258" s="22"/>
      <c r="G258" s="19"/>
      <c r="H258" s="29"/>
    </row>
    <row r="259" spans="1:8" hidden="1">
      <c r="A259" s="41" t="s">
        <v>268</v>
      </c>
      <c r="B259" s="1"/>
      <c r="C259" s="23"/>
      <c r="D259" s="24"/>
      <c r="E259" s="22"/>
      <c r="F259" s="22"/>
      <c r="G259" s="39"/>
      <c r="H259" s="28"/>
    </row>
    <row r="260" spans="1:8" ht="27" hidden="1" customHeight="1">
      <c r="A260" s="2" t="s">
        <v>171</v>
      </c>
      <c r="B260" s="1"/>
      <c r="C260" s="23"/>
      <c r="D260" s="24"/>
      <c r="E260" s="22"/>
      <c r="F260" s="22"/>
      <c r="G260" s="19"/>
      <c r="H260" s="29"/>
    </row>
    <row r="261" spans="1:8" ht="26.25" hidden="1" customHeight="1">
      <c r="A261" s="2" t="s">
        <v>173</v>
      </c>
      <c r="B261" s="1"/>
      <c r="C261" s="23"/>
      <c r="D261" s="24"/>
      <c r="E261" s="22"/>
      <c r="F261" s="22"/>
      <c r="G261" s="19"/>
      <c r="H261" s="29"/>
    </row>
    <row r="262" spans="1:8" hidden="1">
      <c r="A262" s="75" t="s">
        <v>175</v>
      </c>
      <c r="B262" s="61" t="s">
        <v>8</v>
      </c>
      <c r="C262" s="46"/>
      <c r="D262" s="24"/>
      <c r="E262" s="22"/>
      <c r="F262" s="56"/>
      <c r="G262" s="39">
        <v>41729</v>
      </c>
      <c r="H262" s="28" t="str">
        <f ca="1">+IF(AND((G262-'2014год'!$A$331)&lt;=30,(G262-'2014год'!$A$331)&gt;=0),"Истекает оплата",IF(G262-'2014год'!$A$331&lt;0,"Нет оплаты","Есть оплата"))</f>
        <v>Нет оплаты</v>
      </c>
    </row>
    <row r="263" spans="1:8" hidden="1">
      <c r="A263" s="8" t="s">
        <v>238</v>
      </c>
      <c r="B263" s="1"/>
      <c r="C263" s="23"/>
      <c r="D263" s="24"/>
      <c r="E263" s="22"/>
      <c r="F263" s="22"/>
      <c r="G263" s="19"/>
      <c r="H263" s="29"/>
    </row>
    <row r="264" spans="1:8" hidden="1">
      <c r="A264" s="75" t="s">
        <v>176</v>
      </c>
      <c r="B264" s="61" t="s">
        <v>8</v>
      </c>
      <c r="C264" s="44"/>
      <c r="D264" s="24"/>
      <c r="E264" s="22"/>
      <c r="F264" s="56"/>
      <c r="G264" s="39">
        <v>41729</v>
      </c>
      <c r="H264" s="28" t="str">
        <f ca="1">+IF(AND((G264-'2014год'!$A$331)&lt;=30,(G264-'2014год'!$A$331)&gt;=0),"Истекает оплата",IF(G264-'2014год'!$A$331&lt;0,"Нет оплаты","Есть оплата"))</f>
        <v>Нет оплаты</v>
      </c>
    </row>
    <row r="265" spans="1:8" s="20" customFormat="1" hidden="1">
      <c r="A265" s="75" t="s">
        <v>177</v>
      </c>
      <c r="B265" s="61" t="s">
        <v>8</v>
      </c>
      <c r="C265" s="46"/>
      <c r="D265" s="24"/>
      <c r="E265" s="22"/>
      <c r="F265" s="56"/>
      <c r="G265" s="39">
        <v>41820</v>
      </c>
      <c r="H265" s="28" t="str">
        <f ca="1">+IF(AND((G265-'2014год'!$A$331)&lt;=30,(G265-'2014год'!$A$331)&gt;=0),"Истекает оплата",IF(G265-'2014год'!$A$331&lt;0,"Нет оплаты","Есть оплата"))</f>
        <v>Нет оплаты</v>
      </c>
    </row>
    <row r="266" spans="1:8" ht="15.75" hidden="1" customHeight="1">
      <c r="A266" s="75" t="s">
        <v>291</v>
      </c>
      <c r="B266" s="61" t="s">
        <v>8</v>
      </c>
      <c r="C266" s="44"/>
      <c r="D266" s="24"/>
      <c r="E266" s="22"/>
      <c r="F266" s="63"/>
      <c r="G266" s="39">
        <v>41820</v>
      </c>
      <c r="H266" s="28" t="str">
        <f ca="1">+IF(AND((G266-'2014год'!$A$331)&lt;=30,(G266-'2014год'!$A$331)&gt;=0),"Истекает оплата",IF(G266-'2014год'!$A$331&lt;0,"Нет оплаты","Есть оплата"))</f>
        <v>Нет оплаты</v>
      </c>
    </row>
    <row r="267" spans="1:8" ht="15" hidden="1" customHeight="1">
      <c r="A267" s="2" t="s">
        <v>178</v>
      </c>
      <c r="B267" s="1"/>
      <c r="C267" s="23"/>
      <c r="D267" s="24"/>
      <c r="E267" s="22"/>
      <c r="F267" s="22"/>
      <c r="G267" s="19"/>
      <c r="H267" s="29"/>
    </row>
    <row r="268" spans="1:8" ht="15" hidden="1" customHeight="1">
      <c r="A268" s="2" t="s">
        <v>180</v>
      </c>
      <c r="B268" s="1"/>
      <c r="C268" s="23"/>
      <c r="D268" s="24"/>
      <c r="E268" s="22"/>
      <c r="F268" s="22"/>
      <c r="G268" s="19"/>
      <c r="H268" s="29"/>
    </row>
    <row r="269" spans="1:8" hidden="1">
      <c r="A269" s="8" t="s">
        <v>239</v>
      </c>
      <c r="B269" s="1"/>
      <c r="C269" s="23"/>
      <c r="D269" s="24"/>
      <c r="E269" s="22"/>
      <c r="F269" s="22"/>
      <c r="G269" s="19"/>
      <c r="H269" s="29"/>
    </row>
    <row r="270" spans="1:8" hidden="1">
      <c r="A270" s="2" t="s">
        <v>181</v>
      </c>
      <c r="B270" s="1"/>
      <c r="C270" s="23"/>
      <c r="D270" s="24"/>
      <c r="E270" s="22"/>
      <c r="F270" s="22"/>
      <c r="G270" s="19"/>
      <c r="H270" s="29"/>
    </row>
    <row r="271" spans="1:8" hidden="1">
      <c r="A271" s="2" t="s">
        <v>182</v>
      </c>
      <c r="B271" s="1"/>
      <c r="C271" s="23"/>
      <c r="D271" s="24"/>
      <c r="E271" s="22"/>
      <c r="F271" s="22"/>
      <c r="G271" s="19"/>
      <c r="H271" s="29"/>
    </row>
    <row r="272" spans="1:8" hidden="1">
      <c r="A272" s="26" t="s">
        <v>256</v>
      </c>
      <c r="B272" s="1"/>
      <c r="C272" s="23"/>
      <c r="D272" s="24"/>
      <c r="E272" s="22"/>
      <c r="F272" s="22"/>
      <c r="G272" s="19"/>
      <c r="H272" s="29"/>
    </row>
    <row r="273" spans="1:8" hidden="1">
      <c r="A273" s="2" t="s">
        <v>185</v>
      </c>
      <c r="B273" s="1"/>
      <c r="C273" s="23"/>
      <c r="D273" s="24"/>
      <c r="E273" s="22"/>
      <c r="F273" s="22"/>
      <c r="G273" s="19"/>
      <c r="H273" s="29"/>
    </row>
    <row r="274" spans="1:8" hidden="1">
      <c r="A274" s="2" t="s">
        <v>186</v>
      </c>
      <c r="B274" s="1"/>
      <c r="C274" s="23"/>
      <c r="D274" s="24"/>
      <c r="E274" s="22"/>
      <c r="F274" s="22"/>
      <c r="G274" s="19"/>
      <c r="H274" s="29"/>
    </row>
    <row r="275" spans="1:8" hidden="1">
      <c r="A275" s="8" t="s">
        <v>240</v>
      </c>
      <c r="B275" s="1"/>
      <c r="C275" s="23"/>
      <c r="D275" s="24"/>
      <c r="E275" s="22"/>
      <c r="F275" s="22"/>
      <c r="G275" s="19"/>
      <c r="H275" s="29"/>
    </row>
    <row r="276" spans="1:8" s="20" customFormat="1" ht="15" hidden="1" customHeight="1">
      <c r="A276" s="12" t="s">
        <v>187</v>
      </c>
      <c r="B276" s="1"/>
      <c r="C276" s="23"/>
      <c r="D276" s="24"/>
      <c r="E276" s="22"/>
      <c r="F276" s="22"/>
      <c r="G276" s="19"/>
      <c r="H276" s="29"/>
    </row>
    <row r="277" spans="1:8" hidden="1">
      <c r="A277" s="8" t="s">
        <v>241</v>
      </c>
      <c r="B277" s="1"/>
      <c r="C277" s="23"/>
      <c r="D277" s="24"/>
      <c r="E277" s="22"/>
      <c r="F277" s="22"/>
      <c r="G277" s="19"/>
      <c r="H277" s="29"/>
    </row>
    <row r="278" spans="1:8" ht="26.25" hidden="1">
      <c r="A278" s="105" t="s">
        <v>283</v>
      </c>
      <c r="B278" s="61" t="s">
        <v>8</v>
      </c>
      <c r="C278" s="46"/>
      <c r="D278" s="24"/>
      <c r="E278" s="22"/>
      <c r="F278" s="56"/>
      <c r="G278" s="39">
        <v>41790</v>
      </c>
      <c r="H278" s="28" t="str">
        <f ca="1">+IF(AND((G278-'2014год'!$A$331)&lt;=30,(G278-'2014год'!$A$331)&gt;=0),"Истекает оплата",IF(G278-'2014год'!$A$331&lt;0,"Нет оплаты","Есть оплата"))</f>
        <v>Нет оплаты</v>
      </c>
    </row>
    <row r="279" spans="1:8" hidden="1">
      <c r="A279" s="2" t="s">
        <v>189</v>
      </c>
      <c r="B279" s="1"/>
      <c r="C279" s="23"/>
      <c r="D279" s="24"/>
      <c r="E279" s="22"/>
      <c r="F279" s="22"/>
      <c r="G279" s="19"/>
      <c r="H279" s="29"/>
    </row>
    <row r="280" spans="1:8" hidden="1">
      <c r="A280" s="2" t="s">
        <v>190</v>
      </c>
      <c r="B280" s="1"/>
      <c r="C280" s="23"/>
      <c r="D280" s="24"/>
      <c r="E280" s="22"/>
      <c r="F280" s="22"/>
      <c r="G280" s="19"/>
      <c r="H280" s="29"/>
    </row>
    <row r="281" spans="1:8" hidden="1">
      <c r="A281" s="102" t="s">
        <v>293</v>
      </c>
      <c r="B281" s="61" t="s">
        <v>8</v>
      </c>
      <c r="C281" s="46"/>
      <c r="D281" s="24"/>
      <c r="E281" s="22"/>
      <c r="F281" s="56"/>
      <c r="G281" s="39">
        <v>41790</v>
      </c>
      <c r="H281" s="28" t="str">
        <f ca="1">+IF(AND((G281-'2014год'!$A$331)&lt;=30,(G281-'2014год'!$A$331)&gt;=0),"Истекает оплата",IF(G281-'2014год'!$A$331&lt;0,"Нет оплаты","Есть оплата"))</f>
        <v>Нет оплаты</v>
      </c>
    </row>
    <row r="282" spans="1:8" hidden="1">
      <c r="A282" s="8" t="s">
        <v>242</v>
      </c>
      <c r="B282" s="1"/>
      <c r="C282" s="23"/>
      <c r="D282" s="24"/>
      <c r="E282" s="22"/>
      <c r="F282" s="22"/>
      <c r="G282" s="19"/>
      <c r="H282" s="29"/>
    </row>
    <row r="283" spans="1:8" hidden="1">
      <c r="A283" s="8" t="s">
        <v>243</v>
      </c>
      <c r="B283" s="1"/>
      <c r="C283" s="23"/>
      <c r="D283" s="24"/>
      <c r="E283" s="22"/>
      <c r="F283" s="22"/>
      <c r="G283" s="19"/>
      <c r="H283" s="29"/>
    </row>
    <row r="284" spans="1:8" hidden="1">
      <c r="A284" s="104" t="s">
        <v>191</v>
      </c>
      <c r="B284" s="1"/>
      <c r="C284" s="23"/>
      <c r="D284" s="24"/>
      <c r="E284" s="22"/>
      <c r="F284" s="22"/>
      <c r="G284" s="19"/>
      <c r="H284" s="29"/>
    </row>
    <row r="285" spans="1:8" ht="15" hidden="1" customHeight="1">
      <c r="A285" s="75" t="s">
        <v>192</v>
      </c>
      <c r="B285" s="61" t="s">
        <v>8</v>
      </c>
      <c r="C285" s="44"/>
      <c r="D285" s="24"/>
      <c r="E285" s="22"/>
      <c r="F285" s="57"/>
      <c r="G285" s="39">
        <v>41943</v>
      </c>
      <c r="H285" s="28" t="str">
        <f ca="1">+IF(AND((G285-'2014год'!$A$331)&lt;=30,(G285-'2014год'!$A$331)&gt;=0),"Истекает оплата",IF(G285-'2014год'!$A$331&lt;0,"Нет оплаты","Есть оплата"))</f>
        <v>Нет оплаты</v>
      </c>
    </row>
    <row r="286" spans="1:8" ht="25.5" hidden="1" customHeight="1">
      <c r="A286" s="75" t="s">
        <v>194</v>
      </c>
      <c r="B286" s="61" t="s">
        <v>8</v>
      </c>
      <c r="C286" s="46"/>
      <c r="D286" s="24"/>
      <c r="E286" s="22"/>
      <c r="F286" s="58"/>
      <c r="G286" s="39">
        <v>41698</v>
      </c>
      <c r="H286" s="28" t="str">
        <f ca="1">+IF(AND((G286-'2014год'!$A$331)&lt;=30,(G286-'2014год'!$A$331)&gt;=0),"Истекает оплата",IF(G286-'2014год'!$A$331&lt;0,"Нет оплаты","Есть оплата"))</f>
        <v>Нет оплаты</v>
      </c>
    </row>
    <row r="287" spans="1:8" hidden="1">
      <c r="A287" s="75" t="s">
        <v>179</v>
      </c>
      <c r="B287" s="61" t="s">
        <v>8</v>
      </c>
      <c r="C287" s="44"/>
      <c r="D287" s="24"/>
      <c r="E287" s="22"/>
      <c r="F287" s="58"/>
      <c r="G287" s="39">
        <v>41608</v>
      </c>
      <c r="H287" s="28" t="str">
        <f ca="1">+IF(AND((G287-'2014год'!$A$331)&lt;=30,(G287-'2014год'!$A$331)&gt;=0),"Истекает оплата",IF(G287-'2014год'!$A$331&lt;0,"Нет оплаты","Есть оплата"))</f>
        <v>Нет оплаты</v>
      </c>
    </row>
    <row r="288" spans="1:8" hidden="1">
      <c r="A288" s="2" t="s">
        <v>197</v>
      </c>
      <c r="B288" s="1"/>
      <c r="C288" s="23"/>
      <c r="D288" s="24"/>
      <c r="E288" s="22"/>
      <c r="F288" s="22"/>
      <c r="G288" s="19"/>
      <c r="H288" s="29"/>
    </row>
    <row r="289" spans="1:8" hidden="1">
      <c r="A289" s="75" t="s">
        <v>196</v>
      </c>
      <c r="B289" s="61" t="s">
        <v>8</v>
      </c>
      <c r="C289" s="46"/>
      <c r="D289" s="24"/>
      <c r="E289" s="22"/>
      <c r="F289" s="56"/>
      <c r="G289" s="39">
        <v>41790</v>
      </c>
      <c r="H289" s="28" t="str">
        <f ca="1">+IF(AND((G289-'2014год'!$A$331)&lt;=30,(G289-'2014год'!$A$331)&gt;=0),"Истекает оплата",IF(G289-'2014год'!$A$331&lt;0,"Нет оплаты","Есть оплата"))</f>
        <v>Нет оплаты</v>
      </c>
    </row>
    <row r="290" spans="1:8" hidden="1">
      <c r="A290" s="75" t="s">
        <v>199</v>
      </c>
      <c r="B290" s="61" t="s">
        <v>8</v>
      </c>
      <c r="C290" s="46"/>
      <c r="D290" s="24"/>
      <c r="E290" s="22"/>
      <c r="F290" s="56"/>
      <c r="G290" s="39">
        <v>41820</v>
      </c>
      <c r="H290" s="28" t="str">
        <f ca="1">+IF(AND((G290-'2014год'!$A$331)&lt;=30,(G290-'2014год'!$A$331)&gt;=0),"Истекает оплата",IF(G290-'2014год'!$A$331&lt;0,"Нет оплаты","Есть оплата"))</f>
        <v>Нет оплаты</v>
      </c>
    </row>
    <row r="291" spans="1:8" hidden="1">
      <c r="A291" s="2" t="s">
        <v>201</v>
      </c>
      <c r="B291" s="1"/>
      <c r="C291" s="23"/>
      <c r="D291" s="24"/>
      <c r="E291" s="22"/>
      <c r="F291" s="22"/>
      <c r="G291" s="19"/>
      <c r="H291" s="29"/>
    </row>
    <row r="292" spans="1:8" hidden="1">
      <c r="A292" s="75" t="s">
        <v>202</v>
      </c>
      <c r="B292" s="61" t="s">
        <v>8</v>
      </c>
      <c r="C292" s="46"/>
      <c r="D292" s="24"/>
      <c r="E292" s="22"/>
      <c r="F292" s="63"/>
      <c r="G292" s="39">
        <v>41820</v>
      </c>
      <c r="H292" s="28" t="str">
        <f ca="1">+IF(AND((G292-'2014год'!$A$331)&lt;=30,(G292-'2014год'!$A$331)&gt;=0),"Истекает оплата",IF(G292-'2014год'!$A$331&lt;0,"Нет оплаты","Есть оплата"))</f>
        <v>Нет оплаты</v>
      </c>
    </row>
    <row r="293" spans="1:8" ht="28.5" hidden="1">
      <c r="A293" s="43" t="s">
        <v>272</v>
      </c>
      <c r="B293" s="1"/>
      <c r="C293" s="23"/>
      <c r="D293" s="24"/>
      <c r="E293" s="22"/>
      <c r="F293" s="22"/>
      <c r="G293" s="39"/>
      <c r="H293" s="28"/>
    </row>
    <row r="294" spans="1:8" ht="26.25" hidden="1">
      <c r="A294" s="43" t="s">
        <v>271</v>
      </c>
      <c r="B294" s="1"/>
      <c r="C294" s="23"/>
      <c r="D294" s="24"/>
      <c r="E294" s="22"/>
      <c r="F294" s="22"/>
      <c r="G294" s="39"/>
      <c r="H294" s="28"/>
    </row>
    <row r="295" spans="1:8" hidden="1">
      <c r="A295" s="75" t="s">
        <v>203</v>
      </c>
      <c r="B295" s="61" t="s">
        <v>8</v>
      </c>
      <c r="C295" s="72"/>
      <c r="D295" s="24"/>
      <c r="E295" s="22"/>
      <c r="F295" s="57"/>
      <c r="G295" s="39">
        <v>41670</v>
      </c>
      <c r="H295" s="36" t="str">
        <f ca="1">+IF(AND((G295-'2014год'!$A$331)&lt;=30,(G295-'2014год'!$A$331)&gt;=0),"Истекает оплата",IF(G295-'2014год'!$A$331&lt;0,"Нет оплаты","Есть оплата"))</f>
        <v>Нет оплаты</v>
      </c>
    </row>
    <row r="296" spans="1:8" s="18" customFormat="1" hidden="1">
      <c r="A296" s="85" t="s">
        <v>282</v>
      </c>
      <c r="B296" s="70" t="s">
        <v>8</v>
      </c>
      <c r="C296" s="46"/>
      <c r="D296" s="35"/>
      <c r="E296" s="23"/>
      <c r="F296" s="59"/>
      <c r="G296" s="40">
        <v>41820</v>
      </c>
      <c r="H296" s="51" t="str">
        <f ca="1">+IF(AND((G296-'2014год'!$A$331)&lt;=30,(G296-'2014год'!$A$331)&gt;=0),"Истекает оплата",IF(G296-'2014год'!$A$331&lt;0,"Нет оплаты","Есть оплата"))</f>
        <v>Нет оплаты</v>
      </c>
    </row>
    <row r="297" spans="1:8" s="20" customFormat="1" hidden="1">
      <c r="A297" s="111" t="s">
        <v>244</v>
      </c>
      <c r="B297" s="1"/>
      <c r="C297" s="23"/>
      <c r="D297" s="24"/>
      <c r="E297" s="22"/>
      <c r="F297" s="22"/>
      <c r="G297" s="19"/>
      <c r="H297" s="117"/>
    </row>
    <row r="298" spans="1:8" s="20" customFormat="1" hidden="1">
      <c r="A298" s="106" t="s">
        <v>270</v>
      </c>
      <c r="B298" s="1"/>
      <c r="C298" s="23"/>
      <c r="D298" s="24"/>
      <c r="E298" s="22"/>
      <c r="F298" s="22"/>
      <c r="G298" s="39"/>
      <c r="H298" s="36"/>
    </row>
    <row r="299" spans="1:8" s="20" customFormat="1" hidden="1">
      <c r="A299" s="109" t="s">
        <v>269</v>
      </c>
      <c r="B299" s="1"/>
      <c r="C299" s="23"/>
      <c r="D299" s="24"/>
      <c r="E299" s="22"/>
      <c r="F299" s="22"/>
      <c r="G299" s="39"/>
      <c r="H299" s="36"/>
    </row>
    <row r="300" spans="1:8" s="20" customFormat="1" hidden="1">
      <c r="A300" s="86" t="s">
        <v>207</v>
      </c>
      <c r="B300" s="61" t="s">
        <v>8</v>
      </c>
      <c r="C300" s="46"/>
      <c r="D300" s="24"/>
      <c r="E300" s="22"/>
      <c r="F300" s="56"/>
      <c r="G300" s="39">
        <v>41790</v>
      </c>
      <c r="H300" s="36" t="str">
        <f ca="1">+IF(AND((G300-'2014год'!$A$331)&lt;=30,(G300-'2014год'!$A$331)&gt;=0),"Истекает оплата",IF(G300-'2014год'!$A$331&lt;0,"Нет оплаты","Есть оплата"))</f>
        <v>Нет оплаты</v>
      </c>
    </row>
    <row r="301" spans="1:8" s="20" customFormat="1" hidden="1">
      <c r="A301" s="86" t="s">
        <v>208</v>
      </c>
      <c r="B301" s="61" t="s">
        <v>8</v>
      </c>
      <c r="C301" s="44"/>
      <c r="D301" s="24"/>
      <c r="E301" s="22"/>
      <c r="F301" s="56"/>
      <c r="G301" s="39">
        <v>41790</v>
      </c>
      <c r="H301" s="36" t="str">
        <f ca="1">+IF(AND((G301-'2014год'!$A$331)&lt;=30,(G301-'2014год'!$A$331)&gt;=0),"Истекает оплата",IF(G301-'2014год'!$A$331&lt;0,"Нет оплаты","Есть оплата"))</f>
        <v>Нет оплаты</v>
      </c>
    </row>
    <row r="302" spans="1:8" s="20" customFormat="1" hidden="1">
      <c r="A302" s="86" t="s">
        <v>209</v>
      </c>
      <c r="B302" s="61" t="s">
        <v>8</v>
      </c>
      <c r="C302" s="46"/>
      <c r="D302" s="24"/>
      <c r="E302" s="22"/>
      <c r="F302" s="56"/>
      <c r="G302" s="39">
        <v>41790</v>
      </c>
      <c r="H302" s="36" t="str">
        <f ca="1">+IF(AND((G302-'2014год'!$A$331)&lt;=30,(G302-'2014год'!$A$331)&gt;=0),"Истекает оплата",IF(G302-'2014год'!$A$331&lt;0,"Нет оплаты","Есть оплата"))</f>
        <v>Нет оплаты</v>
      </c>
    </row>
    <row r="303" spans="1:8" s="20" customFormat="1" hidden="1">
      <c r="A303" s="86" t="s">
        <v>210</v>
      </c>
      <c r="B303" s="61" t="s">
        <v>8</v>
      </c>
      <c r="C303" s="46"/>
      <c r="D303" s="24"/>
      <c r="E303" s="22"/>
      <c r="F303" s="57"/>
      <c r="G303" s="39">
        <v>41608</v>
      </c>
      <c r="H303" s="36" t="str">
        <f ca="1">+IF(AND((G303-'2014год'!$A$331)&lt;=30,(G303-'2014год'!$A$331)&gt;=0),"Истекает оплата",IF(G303-'2014год'!$A$331&lt;0,"Нет оплаты","Есть оплата"))</f>
        <v>Нет оплаты</v>
      </c>
    </row>
    <row r="304" spans="1:8" s="20" customFormat="1" hidden="1">
      <c r="A304" s="86" t="s">
        <v>211</v>
      </c>
      <c r="B304" s="61" t="s">
        <v>8</v>
      </c>
      <c r="C304" s="45"/>
      <c r="D304" s="24"/>
      <c r="E304" s="22"/>
      <c r="F304" s="63"/>
      <c r="G304" s="39">
        <v>41790</v>
      </c>
      <c r="H304" s="36" t="str">
        <f ca="1">+IF(AND((G304-'2014год'!$A$331)&lt;=30,(G304-'2014год'!$A$331)&gt;=0),"Истекает оплата",IF(G304-'2014год'!$A$331&lt;0,"Нет оплаты","Есть оплата"))</f>
        <v>Нет оплаты</v>
      </c>
    </row>
    <row r="305" spans="1:8" s="20" customFormat="1" hidden="1">
      <c r="A305" s="109" t="s">
        <v>280</v>
      </c>
      <c r="B305" s="47"/>
      <c r="C305" s="46"/>
      <c r="D305" s="24"/>
      <c r="E305" s="22"/>
      <c r="F305" s="58"/>
      <c r="G305" s="39">
        <v>41639</v>
      </c>
      <c r="H305" s="36" t="str">
        <f ca="1">+IF(AND((G305-'2014год'!$A$331)&lt;=30,(G305-'2014год'!$A$331)&gt;=0),"Истекает оплата",IF(G305-'2014год'!$A$331&lt;0,"Нет оплаты","Есть оплата"))</f>
        <v>Нет оплаты</v>
      </c>
    </row>
    <row r="306" spans="1:8" s="20" customFormat="1" hidden="1">
      <c r="A306" s="86" t="s">
        <v>212</v>
      </c>
      <c r="B306" s="61" t="s">
        <v>8</v>
      </c>
      <c r="C306" s="46"/>
      <c r="D306" s="24"/>
      <c r="E306" s="22"/>
      <c r="F306" s="57"/>
      <c r="G306" s="39">
        <v>41639</v>
      </c>
      <c r="H306" s="36" t="str">
        <f ca="1">+IF(AND((G306-'2014год'!$A$331)&lt;=30,(G306-'2014год'!$A$331)&gt;=0),"Истекает оплата",IF(G306-'2014год'!$A$331&lt;0,"Нет оплаты","Есть оплата"))</f>
        <v>Нет оплаты</v>
      </c>
    </row>
    <row r="307" spans="1:8" s="20" customFormat="1" hidden="1">
      <c r="A307" s="86" t="s">
        <v>294</v>
      </c>
      <c r="B307" s="61" t="s">
        <v>8</v>
      </c>
      <c r="C307" s="46"/>
      <c r="D307" s="24"/>
      <c r="E307" s="22"/>
      <c r="F307" s="63"/>
      <c r="G307" s="39">
        <v>41729</v>
      </c>
      <c r="H307" s="36" t="str">
        <f ca="1">+IF(AND((G307-'2014год'!$A$331)&lt;=30,(G307-'2014год'!$A$331)&gt;=0),"Истекает оплата",IF(G307-'2014год'!$A$331&lt;0,"Нет оплаты","Есть оплата"))</f>
        <v>Нет оплаты</v>
      </c>
    </row>
    <row r="308" spans="1:8" s="20" customFormat="1" hidden="1">
      <c r="A308" s="86" t="s">
        <v>214</v>
      </c>
      <c r="B308" s="61" t="s">
        <v>8</v>
      </c>
      <c r="C308" s="46"/>
      <c r="D308" s="24"/>
      <c r="E308" s="22"/>
      <c r="F308" s="57"/>
      <c r="G308" s="39">
        <v>41670</v>
      </c>
      <c r="H308" s="36" t="str">
        <f ca="1">+IF(AND((G308-'2014год'!$A$331)&lt;=30,(G308-'2014год'!$A$331)&gt;=0),"Истекает оплата",IF(G308-'2014год'!$A$331&lt;0,"Нет оплаты","Есть оплата"))</f>
        <v>Нет оплаты</v>
      </c>
    </row>
    <row r="309" spans="1:8" s="20" customFormat="1" hidden="1">
      <c r="A309" s="86" t="s">
        <v>215</v>
      </c>
      <c r="B309" s="61" t="s">
        <v>8</v>
      </c>
      <c r="C309" s="46"/>
      <c r="D309" s="24"/>
      <c r="E309" s="22"/>
      <c r="F309" s="63"/>
      <c r="G309" s="39">
        <v>41851</v>
      </c>
      <c r="H309" s="36" t="str">
        <f ca="1">+IF(AND((G309-'2014год'!$A$331)&lt;=30,(G309-'2014год'!$A$331)&gt;=0),"Истекает оплата",IF(G309-'2014год'!$A$331&lt;0,"Нет оплаты","Есть оплата"))</f>
        <v>Нет оплаты</v>
      </c>
    </row>
    <row r="310" spans="1:8" s="20" customFormat="1" hidden="1">
      <c r="A310" s="86" t="s">
        <v>217</v>
      </c>
      <c r="B310" s="61" t="s">
        <v>8</v>
      </c>
      <c r="C310" s="46"/>
      <c r="D310" s="24"/>
      <c r="E310" s="22"/>
      <c r="F310" s="55"/>
      <c r="G310" s="39">
        <v>41639</v>
      </c>
      <c r="H310" s="36" t="str">
        <f ca="1">+IF(AND((G310-'2014год'!$A$331)&lt;=30,(G310-'2014год'!$A$331)&gt;=0),"Истекает оплата",IF(G310-'2014год'!$A$331&lt;0,"Нет оплаты","Есть оплата"))</f>
        <v>Нет оплаты</v>
      </c>
    </row>
    <row r="311" spans="1:8" s="20" customFormat="1" hidden="1">
      <c r="A311" s="86" t="s">
        <v>218</v>
      </c>
      <c r="B311" s="61" t="s">
        <v>8</v>
      </c>
      <c r="C311" s="46"/>
      <c r="D311" s="24"/>
      <c r="E311" s="22"/>
      <c r="F311" s="56"/>
      <c r="G311" s="39">
        <v>41729</v>
      </c>
      <c r="H311" s="36" t="str">
        <f ca="1">+IF(AND((G311-'2014год'!$A$331)&lt;=30,(G311-'2014год'!$A$331)&gt;=0),"Истекает оплата",IF(G311-'2014год'!$A$331&lt;0,"Нет оплаты","Есть оплата"))</f>
        <v>Нет оплаты</v>
      </c>
    </row>
    <row r="312" spans="1:8" s="20" customFormat="1" hidden="1">
      <c r="A312" s="86" t="s">
        <v>219</v>
      </c>
      <c r="B312" s="61" t="s">
        <v>8</v>
      </c>
      <c r="C312" s="46"/>
      <c r="D312" s="24"/>
      <c r="E312" s="22"/>
      <c r="F312" s="56"/>
      <c r="G312" s="39">
        <v>41973</v>
      </c>
      <c r="H312" s="36" t="str">
        <f ca="1">+IF(AND((G312-'2014год'!$A$331)&lt;=30,(G312-'2014год'!$A$331)&gt;=0),"Истекает оплата",IF(G312-'2014год'!$A$331&lt;0,"Нет оплаты","Есть оплата"))</f>
        <v>Нет оплаты</v>
      </c>
    </row>
    <row r="313" spans="1:8" s="20" customFormat="1" hidden="1">
      <c r="A313" s="86" t="s">
        <v>220</v>
      </c>
      <c r="B313" s="61" t="s">
        <v>8</v>
      </c>
      <c r="C313" s="46"/>
      <c r="D313" s="24"/>
      <c r="E313" s="22"/>
      <c r="F313" s="56"/>
      <c r="G313" s="39">
        <v>41973</v>
      </c>
      <c r="H313" s="36" t="str">
        <f ca="1">+IF(AND((G313-'2014год'!$A$331)&lt;=30,(G313-'2014год'!$A$331)&gt;=0),"Истекает оплата",IF(G313-'2014год'!$A$331&lt;0,"Нет оплаты","Есть оплата"))</f>
        <v>Нет оплаты</v>
      </c>
    </row>
    <row r="314" spans="1:8" s="20" customFormat="1" hidden="1">
      <c r="A314" s="86" t="s">
        <v>221</v>
      </c>
      <c r="B314" s="61" t="s">
        <v>8</v>
      </c>
      <c r="C314" s="44"/>
      <c r="D314" s="24"/>
      <c r="E314" s="22"/>
      <c r="F314" s="56"/>
      <c r="G314" s="39">
        <v>41973</v>
      </c>
      <c r="H314" s="36" t="str">
        <f ca="1">+IF(AND((G314-'2014год'!$A$331)&lt;=30,(G314-'2014год'!$A$331)&gt;=0),"Истекает оплата",IF(G314-'2014год'!$A$331&lt;0,"Нет оплаты","Есть оплата"))</f>
        <v>Нет оплаты</v>
      </c>
    </row>
    <row r="315" spans="1:8" s="20" customFormat="1" hidden="1">
      <c r="A315" s="86" t="s">
        <v>222</v>
      </c>
      <c r="B315" s="61" t="s">
        <v>8</v>
      </c>
      <c r="C315" s="46"/>
      <c r="D315" s="24"/>
      <c r="E315" s="22"/>
      <c r="F315" s="56"/>
      <c r="G315" s="39">
        <v>41973</v>
      </c>
      <c r="H315" s="36" t="str">
        <f ca="1">+IF(AND((G315-'2014год'!$A$331)&lt;=30,(G315-'2014год'!$A$331)&gt;=0),"Истекает оплата",IF(G315-'2014год'!$A$331&lt;0,"Нет оплаты","Есть оплата"))</f>
        <v>Нет оплаты</v>
      </c>
    </row>
    <row r="316" spans="1:8" s="20" customFormat="1" ht="32.25" hidden="1" customHeight="1">
      <c r="A316" s="86" t="s">
        <v>223</v>
      </c>
      <c r="B316" s="61" t="s">
        <v>8</v>
      </c>
      <c r="C316" s="46"/>
      <c r="D316" s="24"/>
      <c r="E316" s="22"/>
      <c r="F316" s="56"/>
      <c r="G316" s="39">
        <v>41973</v>
      </c>
      <c r="H316" s="36" t="str">
        <f ca="1">+IF(AND((G316-'2014год'!$A$331)&lt;=30,(G316-'2014год'!$A$331)&gt;=0),"Истекает оплата",IF(G316-'2014год'!$A$331&lt;0,"Нет оплаты","Есть оплата"))</f>
        <v>Нет оплаты</v>
      </c>
    </row>
    <row r="317" spans="1:8" s="20" customFormat="1" hidden="1">
      <c r="A317" s="86" t="s">
        <v>225</v>
      </c>
      <c r="B317" s="61" t="s">
        <v>8</v>
      </c>
      <c r="C317" s="46"/>
      <c r="D317" s="24"/>
      <c r="E317" s="22"/>
      <c r="F317" s="56"/>
      <c r="G317" s="39">
        <v>42004</v>
      </c>
      <c r="H317" s="36" t="str">
        <f ca="1">+IF(AND((G317-'2014год'!$A$331)&lt;=30,(G317-'2014год'!$A$331)&gt;=0),"Истекает оплата",IF(G317-'2014год'!$A$331&lt;0,"Нет оплаты","Есть оплата"))</f>
        <v>Нет оплаты</v>
      </c>
    </row>
    <row r="318" spans="1:8" s="20" customFormat="1" hidden="1">
      <c r="A318" s="86" t="s">
        <v>254</v>
      </c>
      <c r="B318" s="61" t="s">
        <v>8</v>
      </c>
      <c r="C318" s="44"/>
      <c r="D318" s="24"/>
      <c r="E318" s="22"/>
      <c r="F318" s="57"/>
      <c r="G318" s="39">
        <v>41851</v>
      </c>
      <c r="H318" s="36" t="str">
        <f ca="1">+IF(AND((G318-'2014год'!$A$331)&lt;=30,(G318-'2014год'!$A$331)&gt;=0),"Истекает оплата",IF(G318-'2014год'!$A$331&lt;0,"Нет оплаты","Есть оплата"))</f>
        <v>Нет оплаты</v>
      </c>
    </row>
    <row r="319" spans="1:8" s="20" customFormat="1" hidden="1">
      <c r="A319" s="86" t="s">
        <v>265</v>
      </c>
      <c r="B319" s="61" t="s">
        <v>8</v>
      </c>
      <c r="C319" s="44"/>
      <c r="D319" s="24"/>
      <c r="E319" s="22"/>
      <c r="F319" s="56"/>
      <c r="G319" s="39">
        <v>42035</v>
      </c>
      <c r="H319" s="36" t="str">
        <f ca="1">+IF(AND((G319-'2014год'!$A$331)&lt;=30,(G319-'2014год'!$A$331)&gt;=0),"Истекает оплата",IF(G319-'2014год'!$A$331&lt;0,"Нет оплаты","Есть оплата"))</f>
        <v>Нет оплаты</v>
      </c>
    </row>
    <row r="320" spans="1:8" s="20" customFormat="1" hidden="1">
      <c r="A320" s="86" t="s">
        <v>266</v>
      </c>
      <c r="B320" s="61" t="s">
        <v>8</v>
      </c>
      <c r="C320" s="46"/>
      <c r="D320" s="48"/>
      <c r="E320" s="22"/>
      <c r="F320" s="63"/>
      <c r="G320" s="39">
        <v>42035</v>
      </c>
      <c r="H320" s="36" t="str">
        <f ca="1">+IF(AND((G320-'2014год'!$A$331)&lt;=30,(G320-'2014год'!$A$331)&gt;=0),"Истекает оплата",IF(G320-'2014год'!$A$331&lt;0,"Нет оплаты","Есть оплата"))</f>
        <v>Нет оплаты</v>
      </c>
    </row>
    <row r="321" spans="1:8" s="20" customFormat="1" hidden="1">
      <c r="A321" s="86" t="s">
        <v>296</v>
      </c>
      <c r="B321" s="61"/>
      <c r="C321" s="46"/>
      <c r="D321" s="48"/>
      <c r="E321" s="22"/>
      <c r="F321" s="63"/>
      <c r="G321" s="39"/>
      <c r="H321" s="36"/>
    </row>
    <row r="322" spans="1:8" s="20" customFormat="1" hidden="1">
      <c r="A322" s="86" t="s">
        <v>297</v>
      </c>
      <c r="B322" s="61"/>
      <c r="C322" s="46"/>
      <c r="D322" s="48"/>
      <c r="E322" s="22"/>
      <c r="F322" s="63"/>
      <c r="G322" s="39"/>
      <c r="H322" s="36"/>
    </row>
    <row r="323" spans="1:8" s="20" customFormat="1" ht="30" hidden="1">
      <c r="A323" s="88" t="s">
        <v>298</v>
      </c>
      <c r="B323" s="61"/>
      <c r="C323" s="46"/>
      <c r="D323" s="48"/>
      <c r="E323" s="22"/>
      <c r="F323" s="63"/>
      <c r="G323" s="39"/>
      <c r="H323" s="36"/>
    </row>
    <row r="324" spans="1:8" s="20" customFormat="1" hidden="1">
      <c r="A324" s="86" t="s">
        <v>300</v>
      </c>
      <c r="B324" s="61"/>
      <c r="C324" s="46"/>
      <c r="D324" s="48"/>
      <c r="E324" s="22"/>
      <c r="F324" s="63"/>
      <c r="G324" s="39"/>
      <c r="H324" s="36"/>
    </row>
    <row r="325" spans="1:8" s="20" customFormat="1" hidden="1">
      <c r="A325" s="107" t="s">
        <v>79</v>
      </c>
      <c r="B325" s="61" t="s">
        <v>8</v>
      </c>
      <c r="C325" s="46"/>
      <c r="D325" s="24"/>
      <c r="E325" s="22"/>
      <c r="F325" s="56"/>
      <c r="G325" s="39">
        <v>41851</v>
      </c>
      <c r="H325" s="36" t="str">
        <f ca="1">+IF(AND((G325-'2014год'!$A$331)&lt;=30,(G325-'2014год'!$A$331)&gt;=0),"Истекает оплата",IF(G325-'2014год'!$A$331&lt;0,"Нет оплаты","Есть оплата"))</f>
        <v>Нет оплаты</v>
      </c>
    </row>
    <row r="326" spans="1:8" s="20" customFormat="1" hidden="1">
      <c r="A326" s="107" t="s">
        <v>118</v>
      </c>
      <c r="B326" s="61" t="s">
        <v>8</v>
      </c>
      <c r="C326" s="46"/>
      <c r="D326" s="24"/>
      <c r="E326" s="22"/>
      <c r="F326" s="56"/>
      <c r="G326" s="39">
        <v>41729</v>
      </c>
      <c r="H326" s="36" t="str">
        <f ca="1">+IF(AND((G326-'2014год'!$A$331)&lt;=30,(G326-'2014год'!$A$331)&gt;=0),"Истекает оплата",IF(G326-'2014год'!$A$331&lt;0,"Нет оплаты","Есть оплата"))</f>
        <v>Нет оплаты</v>
      </c>
    </row>
    <row r="327" spans="1:8" s="20" customFormat="1" hidden="1">
      <c r="A327" s="107" t="s">
        <v>174</v>
      </c>
      <c r="B327" s="61" t="s">
        <v>8</v>
      </c>
      <c r="C327" s="46"/>
      <c r="D327" s="24"/>
      <c r="E327" s="22"/>
      <c r="F327" s="56"/>
      <c r="G327" s="39">
        <v>41790</v>
      </c>
      <c r="H327" s="36" t="str">
        <f ca="1">+IF(AND((G327-'2014год'!$A$331)&lt;=30,(G327-'2014год'!$A$331)&gt;=0),"Истекает оплата",IF(G327-'2014год'!$A$331&lt;0,"Нет оплаты","Есть оплата"))</f>
        <v>Нет оплаты</v>
      </c>
    </row>
    <row r="328" spans="1:8" s="4" customFormat="1">
      <c r="A328" s="73"/>
      <c r="B328" s="50"/>
      <c r="C328" s="71"/>
      <c r="D328" s="14"/>
      <c r="E328" s="27"/>
      <c r="F328" s="27"/>
      <c r="G328" s="27"/>
      <c r="H328" s="27"/>
    </row>
    <row r="329" spans="1:8" s="20" customFormat="1">
      <c r="B329" s="17"/>
      <c r="C329" s="37"/>
      <c r="D329" s="37"/>
      <c r="E329" s="37"/>
      <c r="F329" s="37"/>
    </row>
    <row r="330" spans="1:8" s="20" customFormat="1">
      <c r="A330" s="31" t="s">
        <v>263</v>
      </c>
      <c r="B330" s="17"/>
      <c r="C330" s="37"/>
      <c r="D330" s="37"/>
      <c r="E330" s="37"/>
      <c r="F330" s="37"/>
      <c r="G330" s="53"/>
      <c r="H330" s="34"/>
    </row>
    <row r="331" spans="1:8" s="15" customFormat="1">
      <c r="A331" s="30">
        <f ca="1">+TODAY()</f>
        <v>42107</v>
      </c>
      <c r="B331" s="3"/>
      <c r="C331" s="37"/>
      <c r="D331" s="37"/>
      <c r="E331" s="37"/>
      <c r="F331" s="37"/>
      <c r="G331" s="54"/>
      <c r="H331" s="33"/>
    </row>
    <row r="332" spans="1:8">
      <c r="A332" s="16"/>
      <c r="B332" s="3"/>
      <c r="C332" s="42"/>
      <c r="G332" s="49"/>
      <c r="H332" s="32"/>
    </row>
    <row r="333" spans="1:8">
      <c r="A333" s="60"/>
    </row>
    <row r="350" spans="1:4">
      <c r="A350" s="94" t="s">
        <v>321</v>
      </c>
      <c r="B350" s="118" t="s">
        <v>324</v>
      </c>
      <c r="C350" s="119"/>
      <c r="D350" s="95">
        <f ca="1">SUMPRODUCT(SUBTOTAL(103,OFFSET($G$2,ROW($1:$326),0))*($D$3:$D$328&gt;=300))</f>
        <v>3</v>
      </c>
    </row>
    <row r="351" spans="1:4">
      <c r="A351" s="96" t="s">
        <v>322</v>
      </c>
      <c r="B351" s="120" t="s">
        <v>325</v>
      </c>
      <c r="C351" s="121"/>
      <c r="D351" s="97">
        <f ca="1">SUMPRODUCT(SUBTOTAL(103,OFFSET($G$2,ROW($1:$326),0))*($D$3:$D$328&gt;=100)*($D$3:$D$328&lt;300))</f>
        <v>9</v>
      </c>
    </row>
    <row r="352" spans="1:4">
      <c r="A352" s="98" t="s">
        <v>323</v>
      </c>
      <c r="B352" s="122" t="s">
        <v>326</v>
      </c>
      <c r="C352" s="123"/>
      <c r="D352" s="99">
        <f ca="1">SUMPRODUCT(SUBTOTAL(103,OFFSET($G$2,ROW($1:$326),0))*($D$3:$D$328&lt;100)*($D$3:$D$328&gt;0))</f>
        <v>21</v>
      </c>
    </row>
  </sheetData>
  <autoFilter ref="A1:H327">
    <filterColumn colId="0">
      <colorFilter dxfId="11"/>
    </filterColumn>
    <filterColumn colId="5"/>
    <filterColumn colId="7"/>
    <sortState ref="A2:H328">
      <sortCondition sortBy="cellColor" ref="A1:A328" dxfId="12"/>
    </sortState>
  </autoFilter>
  <mergeCells count="3">
    <mergeCell ref="B352:C352"/>
    <mergeCell ref="B350:C350"/>
    <mergeCell ref="B351:C351"/>
  </mergeCells>
  <conditionalFormatting sqref="H2:H327">
    <cfRule type="containsBlanks" dxfId="10" priority="8">
      <formula>LEN(TRIM(H2))=0</formula>
    </cfRule>
    <cfRule type="containsText" dxfId="9" priority="10" operator="containsText" text="Есть оплата">
      <formula>NOT(ISERROR(SEARCH("Есть оплата",H2)))</formula>
    </cfRule>
    <cfRule type="containsBlanks" dxfId="8" priority="17">
      <formula>LEN(TRIM(H2))=0</formula>
    </cfRule>
    <cfRule type="containsText" dxfId="7" priority="18" operator="containsText" text="Истекает оплата">
      <formula>NOT(ISERROR(SEARCH("Истекает оплата",H2)))</formula>
    </cfRule>
    <cfRule type="containsText" dxfId="6" priority="19" operator="containsText" text="Нет оплаты">
      <formula>NOT(ISERROR(SEARCH("Нет оплаты",H2)))</formula>
    </cfRule>
    <cfRule type="containsBlanks" dxfId="5" priority="21">
      <formula>LEN(TRIM(H2))=0</formula>
    </cfRule>
  </conditionalFormatting>
  <conditionalFormatting sqref="G2:G327">
    <cfRule type="containsBlanks" dxfId="4" priority="11">
      <formula>LEN(TRIM(G2))=0</formula>
    </cfRule>
    <cfRule type="timePeriod" dxfId="3" priority="12" timePeriod="thisMonth">
      <formula>AND(MONTH(G2)=MONTH(TODAY()),YEAR(G2)=YEAR(TODAY()))</formula>
    </cfRule>
    <cfRule type="cellIs" dxfId="2" priority="13" operator="greaterThan">
      <formula>+TODAY()</formula>
    </cfRule>
    <cfRule type="cellIs" dxfId="1" priority="14" operator="lessThan">
      <formula>+TODAY()</formula>
    </cfRule>
    <cfRule type="timePeriod" dxfId="0" priority="15" timePeriod="thisMonth">
      <formula>AND(MONTH(G2)=MONTH(TODAY()),YEAR(G2)=YEAR(TODAY()))</formula>
    </cfRule>
  </conditionalFormatting>
  <hyperlinks>
    <hyperlink ref="A183" r:id="rId1"/>
    <hyperlink ref="A130" r:id="rId2"/>
    <hyperlink ref="A131" r:id="rId3"/>
    <hyperlink ref="A186" r:id="rId4"/>
    <hyperlink ref="A150" r:id="rId5"/>
    <hyperlink ref="A156" r:id="rId6" display="ФО-П Ергиев Ю.С.                                      (ФО-П Яременко А.С., ТМ «Оазис»)"/>
    <hyperlink ref="A325" r:id="rId7"/>
    <hyperlink ref="A199" r:id="rId8"/>
    <hyperlink ref="A197" r:id="rId9" display="ООО «Авторух Сервис» («Югтранс»)"/>
    <hyperlink ref="A202" r:id="rId10"/>
    <hyperlink ref="A326" r:id="rId11"/>
    <hyperlink ref="A231" r:id="rId12" display="КП «Одеські інженерні мережі» (ОІМ)"/>
    <hyperlink ref="A236" r:id="rId13"/>
    <hyperlink ref="A247" r:id="rId14"/>
    <hyperlink ref="A254" r:id="rId15"/>
    <hyperlink ref="A264" r:id="rId16"/>
    <hyperlink ref="A262" r:id="rId17"/>
    <hyperlink ref="A266" r:id="rId18" display="ТОВ «Лампочка»  («Трейдинг-Опт»)    "/>
    <hyperlink ref="A265" r:id="rId19"/>
    <hyperlink ref="A287" r:id="rId20"/>
    <hyperlink ref="A289" r:id="rId21"/>
    <hyperlink ref="A285" r:id="rId22"/>
    <hyperlink ref="A294" r:id="rId23"/>
    <hyperlink ref="A293" r:id="rId24" display="Одес.філія інституту «Укрдіпросад» проектув.садів та виноградн."/>
    <hyperlink ref="A316" r:id="rId25"/>
    <hyperlink ref="A315" r:id="rId26"/>
    <hyperlink ref="A314" r:id="rId27"/>
    <hyperlink ref="A313" r:id="rId28"/>
    <hyperlink ref="A311" r:id="rId29"/>
    <hyperlink ref="A309" r:id="rId30"/>
    <hyperlink ref="A307" r:id="rId31"/>
    <hyperlink ref="A306" r:id="rId32"/>
    <hyperlink ref="A304" r:id="rId33"/>
    <hyperlink ref="A302" r:id="rId34"/>
    <hyperlink ref="A298" r:id="rId35" display="Агенція безпеки«Центр» у вигляді ТОВ"/>
    <hyperlink ref="A299" r:id="rId36" display="СПД Гончарук И.А. (РА «Европа»)"/>
    <hyperlink ref="A319" r:id="rId37"/>
    <hyperlink ref="B44:B52" r:id="rId38" display="с/а"/>
    <hyperlink ref="B156" r:id="rId39"/>
    <hyperlink ref="B159" r:id="rId40"/>
    <hyperlink ref="B80:B84" r:id="rId41" display="с/а"/>
    <hyperlink ref="B287" r:id="rId42"/>
    <hyperlink ref="B127:B130" r:id="rId43" display="с/а"/>
    <hyperlink ref="B202" r:id="rId44"/>
    <hyperlink ref="B326" r:id="rId45"/>
    <hyperlink ref="B156:B273" r:id="rId46" display="с/а"/>
    <hyperlink ref="B231" r:id="rId47"/>
    <hyperlink ref="B236" r:id="rId48"/>
    <hyperlink ref="B188:B190" r:id="rId49" display="с/а"/>
    <hyperlink ref="B247" r:id="rId50"/>
    <hyperlink ref="B254" r:id="rId51"/>
    <hyperlink ref="B219:B220" r:id="rId52" display="с/а"/>
    <hyperlink ref="B223:B224" r:id="rId53" display="с/а"/>
    <hyperlink ref="B278" r:id="rId54"/>
    <hyperlink ref="B281" r:id="rId55"/>
    <hyperlink ref="B247:B250" r:id="rId56" display="с/а"/>
    <hyperlink ref="B290" r:id="rId57"/>
    <hyperlink ref="B292" r:id="rId58"/>
    <hyperlink ref="B263:B265" r:id="rId59" display="с/а"/>
    <hyperlink ref="A303" r:id="rId60"/>
    <hyperlink ref="B183" r:id="rId61"/>
    <hyperlink ref="B132" r:id="rId62"/>
    <hyperlink ref="B150" r:id="rId63"/>
    <hyperlink ref="B151" r:id="rId64"/>
    <hyperlink ref="B325" r:id="rId65"/>
    <hyperlink ref="B295" r:id="rId66"/>
    <hyperlink ref="B197" r:id="rId67"/>
    <hyperlink ref="B198" r:id="rId68"/>
    <hyperlink ref="B199" r:id="rId69"/>
    <hyperlink ref="B303" r:id="rId70"/>
    <hyperlink ref="B221" r:id="rId71"/>
    <hyperlink ref="B306" r:id="rId72"/>
    <hyperlink ref="B243" r:id="rId73"/>
    <hyperlink ref="B244" r:id="rId74"/>
    <hyperlink ref="B308" r:id="rId75"/>
    <hyperlink ref="B310" r:id="rId76"/>
    <hyperlink ref="B130" r:id="rId77"/>
    <hyperlink ref="B327" r:id="rId78"/>
    <hyperlink ref="B262" r:id="rId79"/>
    <hyperlink ref="B264" r:id="rId80"/>
    <hyperlink ref="B265" r:id="rId81"/>
    <hyperlink ref="B266" r:id="rId82"/>
    <hyperlink ref="B131" r:id="rId83"/>
    <hyperlink ref="B158" r:id="rId84"/>
    <hyperlink ref="B285" r:id="rId85"/>
    <hyperlink ref="B222" r:id="rId86"/>
    <hyperlink ref="B300" r:id="rId87"/>
    <hyperlink ref="B301" r:id="rId88"/>
    <hyperlink ref="B302" r:id="rId89"/>
    <hyperlink ref="B304" r:id="rId90"/>
    <hyperlink ref="B309" r:id="rId91"/>
    <hyperlink ref="B285:B305" r:id="rId92" display="с/а"/>
    <hyperlink ref="B307" r:id="rId93"/>
    <hyperlink ref="B186" r:id="rId94"/>
    <hyperlink ref="A320" r:id="rId95"/>
    <hyperlink ref="B296" r:id="rId96"/>
    <hyperlink ref="A281" r:id="rId97"/>
    <hyperlink ref="A278" r:id="rId98"/>
    <hyperlink ref="B311" r:id="rId99"/>
    <hyperlink ref="B289" r:id="rId100"/>
    <hyperlink ref="A3" r:id="rId101" display="&quot;Виктория&quot; ЗАО"/>
    <hyperlink ref="A2" r:id="rId102"/>
    <hyperlink ref="A4" r:id="rId103"/>
    <hyperlink ref="A5" r:id="rId104"/>
    <hyperlink ref="A7" r:id="rId105"/>
    <hyperlink ref="A8" r:id="rId106" display="ТОВ «ЮВТД»                                                   (Юго-Вост.Торг.Комп., ПСТК)"/>
    <hyperlink ref="A10" r:id="rId107" display="ТОВ «Виробнича комп-я «К-ПРІНТ» (ЧП «К-ПРИНТ»)"/>
    <hyperlink ref="A9" r:id="rId108"/>
    <hyperlink ref="A11" r:id="rId109"/>
    <hyperlink ref="A13" r:id="rId110"/>
    <hyperlink ref="A12" r:id="rId111"/>
    <hyperlink ref="A15" r:id="rId112" display="ООО «ЭПСИЛОН  МЕРИТАЙМ СЕРВИСЕЗ  ЛТД»  (от « ... «Од.дом»)"/>
    <hyperlink ref="A14" r:id="rId113"/>
    <hyperlink ref="A16" r:id="rId114" display="ГП «ТВК»  (они от «Батько», «Рест»)"/>
    <hyperlink ref="A19" r:id="rId115"/>
    <hyperlink ref="A18" r:id="rId116"/>
    <hyperlink ref="A17" r:id="rId117"/>
    <hyperlink ref="A20" r:id="rId118" display="ООО «Выст-й ц-р «Одесский дом»  (они от «ЭПСИЛОН  МЕРИТАЙМ ...»)"/>
    <hyperlink ref="A22" r:id="rId119" display="ДП «ОДЕСЬК.АВІАЦІЙНИЙ ЗАВОД»    (ДП«ОАЗ»)  (Одесавиаремсервис)           лок.1          ДП «ОДЕСЬК. АВІАЦІЙНИЙ ЗАВОД»                       (ДП«ОАЗ»)  (Одесавиаремсервис)           лок.1"/>
    <hyperlink ref="A21" r:id="rId120"/>
    <hyperlink ref="A23" r:id="rId121"/>
    <hyperlink ref="A24" r:id="rId122"/>
    <hyperlink ref="A25" r:id="rId123"/>
    <hyperlink ref="A26" r:id="rId124"/>
    <hyperlink ref="A28" r:id="rId125"/>
    <hyperlink ref="A27" r:id="rId126"/>
    <hyperlink ref="A30" r:id="rId127"/>
    <hyperlink ref="A31" r:id="rId128"/>
    <hyperlink ref="A33" r:id="rId129"/>
    <hyperlink ref="A32" r:id="rId130"/>
    <hyperlink ref="A34" r:id="rId131"/>
    <hyperlink ref="A35" r:id="rId132"/>
    <hyperlink ref="A37" r:id="rId133"/>
    <hyperlink ref="A36" r:id="rId134"/>
    <hyperlink ref="A38" r:id="rId135"/>
    <hyperlink ref="A39" r:id="rId136" display="ТОВ «Торгів. Комп-я «Атлас» («Атлас»)"/>
    <hyperlink ref="A42" r:id="rId137"/>
    <hyperlink ref="A41" r:id="rId138"/>
    <hyperlink ref="A40" r:id="rId139"/>
    <hyperlink ref="A44" r:id="rId140"/>
    <hyperlink ref="A43" r:id="rId141"/>
    <hyperlink ref="A45" r:id="rId142"/>
    <hyperlink ref="A47" r:id="rId143"/>
    <hyperlink ref="A46" r:id="rId144"/>
    <hyperlink ref="A48" r:id="rId145"/>
    <hyperlink ref="A49" r:id="rId146"/>
    <hyperlink ref="A51" r:id="rId147"/>
    <hyperlink ref="A50" r:id="rId148" display="ТОВ «ІНТЕГРАЦІЯ»                                     (ТОВ «Обєданий центр науки, інженерії …»)"/>
    <hyperlink ref="A52" r:id="rId149"/>
    <hyperlink ref="A53" r:id="rId150"/>
    <hyperlink ref="A54" r:id="rId151"/>
    <hyperlink ref="A55" r:id="rId152" display="Компания «Спарта» в виде ООО (Охоронне агенство «Оріон-Юг» ТОВ)"/>
    <hyperlink ref="A57" r:id="rId153"/>
    <hyperlink ref="A56" r:id="rId154"/>
    <hyperlink ref="A58" r:id="rId155"/>
    <hyperlink ref="A60" r:id="rId156"/>
    <hyperlink ref="A59" r:id="rId157"/>
    <hyperlink ref="A63" r:id="rId158"/>
    <hyperlink ref="A61" r:id="rId159"/>
    <hyperlink ref="A65" r:id="rId160"/>
    <hyperlink ref="A64" r:id="rId161" display="ПГОІ «Елкон-дізайн» (с Днепра)"/>
    <hyperlink ref="A74" r:id="rId162"/>
    <hyperlink ref="A73" r:id="rId163"/>
    <hyperlink ref="A72" r:id="rId164"/>
    <hyperlink ref="A71" r:id="rId165" display="ДП «Чорноморс-й експертно-технічний центр Держгіпромнагляду України»"/>
    <hyperlink ref="A69" r:id="rId166"/>
    <hyperlink ref="A68" r:id="rId167"/>
    <hyperlink ref="A67" r:id="rId168"/>
    <hyperlink ref="A66" r:id="rId169"/>
    <hyperlink ref="A6" r:id="rId170" display="в Днепр.:  МП «Вланев»                                   с/а на: ЧП«Яхт-клуб«Посейдон»"/>
    <hyperlink ref="A62" r:id="rId171"/>
    <hyperlink ref="A29" r:id="rId172"/>
  </hyperlinks>
  <pageMargins left="0.70866141732283472" right="0.70866141732283472" top="0.74803149606299213" bottom="0.74803149606299213" header="0.31496062992125984" footer="0.31496062992125984"/>
  <pageSetup paperSize="9" orientation="landscape" verticalDpi="300" r:id="rId173"/>
  <legacyDrawing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2015-04-13T18:57:08Z</dcterms:modified>
</cp:coreProperties>
</file>