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<sst xmlns="http://schemas.openxmlformats.org/spreadsheetml/2006/main" count="25" uniqueCount="25">
  <si>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Коэффициенты наценки за отсрочку оплаты</t>
  </si>
  <si>
    <t>ТОРГОВЛЯ В КРЕДИТ</t>
  </si>
  <si>
    <t>Товар</t>
  </si>
  <si>
    <t>Стоимость</t>
  </si>
  <si>
    <t>Предоплата</t>
  </si>
  <si>
    <t>обязат.</t>
  </si>
  <si>
    <t>фактич.</t>
  </si>
  <si>
    <t>Оплата</t>
  </si>
  <si>
    <t>Остаток</t>
  </si>
  <si>
    <t>Отсрочка в неделях</t>
  </si>
  <si>
    <t>Наценка за отсрочку</t>
  </si>
  <si>
    <t>Всего с наценкой</t>
  </si>
  <si>
    <t>ВСЕГО</t>
  </si>
  <si>
    <t>Обязательная предоплата (%)</t>
  </si>
  <si>
    <t>Многофункциональное устройство HP LaserJet M1132 (CE847A)</t>
  </si>
  <si>
    <t>Электронная книга Starway [Libra 710]</t>
  </si>
  <si>
    <t>Мышь Sony [VGP-BMS15/V] </t>
  </si>
  <si>
    <t>Гарнитура Samsung [SBH170]</t>
  </si>
  <si>
    <t>Тонер Kyocera TK-435 original</t>
  </si>
  <si>
    <t>Накопитель USB 2.0 - 32Gb A-Data [C905]</t>
  </si>
  <si>
    <t>Медиаплеер IconBIT [XD290HDMI] 1080p FullHD</t>
  </si>
  <si>
    <t>Адаптер питания 220v для ноутбуков CoolerMaster [RP-120-USNAJ1]</t>
  </si>
  <si>
    <r>
      <t>Клавиатура Microsoft Natural Ergonomic Keyboard 4000 </t>
    </r>
    <r>
      <rPr>
        <sz val="10"/>
        <rFont val="Times New Roman"/>
        <family val="1"/>
      </rPr>
      <t>#79409</t>
    </r>
  </si>
  <si>
    <r>
      <t>Принтер Canon i-SENSYS LBP-6000 </t>
    </r>
    <r>
      <rPr>
        <sz val="10"/>
        <rFont val="Times New Roman"/>
        <family val="1"/>
      </rPr>
      <t>#3504</t>
    </r>
  </si>
  <si>
    <t xml:space="preserve">                        Недели
Сумма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</si>
</sst>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9" fontId="2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9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9" fontId="1" fillId="0" borderId="20" xfId="0" applyNumberFormat="1" applyFont="1" applyBorder="1" applyAlignment="1">
      <alignment horizontal="right" vertical="top"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1" fontId="2" fillId="0" borderId="22" xfId="0" applyNumberFormat="1" applyFont="1" applyBorder="1" applyAlignment="1">
      <alignment/>
    </xf>
    <xf numFmtId="1" fontId="41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9" fontId="1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/>
    </xf>
    <xf numFmtId="11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G13" sqref="G13:G22"/>
    </sheetView>
  </sheetViews>
  <sheetFormatPr defaultColWidth="9.00390625" defaultRowHeight="12.75"/>
  <cols>
    <col min="1" max="1" width="18.00390625" style="0" customWidth="1"/>
    <col min="2" max="2" width="8.75390625" style="0" customWidth="1"/>
    <col min="3" max="3" width="9.25390625" style="0" customWidth="1"/>
    <col min="4" max="4" width="7.875" style="0" customWidth="1"/>
    <col min="5" max="5" width="7.75390625" style="0" customWidth="1"/>
    <col min="6" max="6" width="9.875" style="0" customWidth="1"/>
    <col min="7" max="7" width="11.75390625" style="0" customWidth="1"/>
    <col min="8" max="8" width="11.25390625" style="0" customWidth="1"/>
  </cols>
  <sheetData>
    <row r="1" spans="1:8" ht="13.5" thickBot="1">
      <c r="A1" s="36" t="s">
        <v>0</v>
      </c>
      <c r="B1" s="36"/>
      <c r="C1" s="36"/>
      <c r="D1" s="36"/>
      <c r="E1" s="36"/>
      <c r="F1" s="35"/>
      <c r="G1" s="35"/>
      <c r="H1" s="35"/>
    </row>
    <row r="2" spans="1:8" ht="39.75" customHeight="1">
      <c r="A2" s="32" t="s">
        <v>24</v>
      </c>
      <c r="B2" s="20">
        <v>1</v>
      </c>
      <c r="C2" s="20">
        <v>2</v>
      </c>
      <c r="D2" s="20">
        <v>3</v>
      </c>
      <c r="E2" s="20">
        <v>4</v>
      </c>
      <c r="F2" s="33" t="s">
        <v>13</v>
      </c>
      <c r="G2" s="34"/>
      <c r="H2" s="21">
        <v>0.6</v>
      </c>
    </row>
    <row r="3" spans="1:8" ht="26.25" customHeight="1" hidden="1">
      <c r="A3" s="49">
        <v>0</v>
      </c>
      <c r="B3" s="50"/>
      <c r="C3" s="50"/>
      <c r="D3" s="50"/>
      <c r="E3" s="51"/>
      <c r="F3" s="52"/>
      <c r="G3" s="52"/>
      <c r="H3" s="53"/>
    </row>
    <row r="4" spans="1:8" ht="12.75">
      <c r="A4" s="14">
        <v>400000</v>
      </c>
      <c r="B4" s="13">
        <v>0.01</v>
      </c>
      <c r="C4" s="13">
        <v>0.02</v>
      </c>
      <c r="D4" s="13">
        <v>0.03</v>
      </c>
      <c r="E4" s="17">
        <v>0.04</v>
      </c>
      <c r="F4" s="35"/>
      <c r="G4" s="35"/>
      <c r="H4" s="35"/>
    </row>
    <row r="5" spans="1:8" ht="12.75">
      <c r="A5" s="3">
        <v>800000</v>
      </c>
      <c r="B5" s="2">
        <v>0.015</v>
      </c>
      <c r="C5" s="2">
        <v>0.025</v>
      </c>
      <c r="D5" s="2">
        <v>0.035</v>
      </c>
      <c r="E5" s="18">
        <v>0.045</v>
      </c>
      <c r="F5" s="35"/>
      <c r="G5" s="35"/>
      <c r="H5" s="35"/>
    </row>
    <row r="6" spans="1:8" ht="12.75">
      <c r="A6" s="3">
        <v>1200000</v>
      </c>
      <c r="B6" s="2">
        <v>0.025</v>
      </c>
      <c r="C6" s="2">
        <v>0.035</v>
      </c>
      <c r="D6" s="1">
        <v>0.04</v>
      </c>
      <c r="E6" s="19">
        <v>0.05</v>
      </c>
      <c r="F6" s="35"/>
      <c r="G6" s="35"/>
      <c r="H6" s="35"/>
    </row>
    <row r="7" spans="1:8" ht="12.75">
      <c r="A7" s="3">
        <v>1600000</v>
      </c>
      <c r="B7" s="2">
        <v>0.035</v>
      </c>
      <c r="C7" s="2">
        <v>0.045</v>
      </c>
      <c r="D7" s="2">
        <v>0.055</v>
      </c>
      <c r="E7" s="19">
        <v>0.06</v>
      </c>
      <c r="F7" s="35"/>
      <c r="G7" s="35"/>
      <c r="H7" s="35"/>
    </row>
    <row r="8" spans="1:8" ht="12.75">
      <c r="A8" s="3">
        <v>2000000</v>
      </c>
      <c r="B8" s="2">
        <v>0.055</v>
      </c>
      <c r="C8" s="2">
        <v>0.065</v>
      </c>
      <c r="D8" s="2">
        <v>0.075</v>
      </c>
      <c r="E8" s="19">
        <v>0.08</v>
      </c>
      <c r="F8" s="35"/>
      <c r="G8" s="35"/>
      <c r="H8" s="35"/>
    </row>
    <row r="9" spans="1:8" ht="12.75" hidden="1">
      <c r="A9" s="55">
        <v>1E+307</v>
      </c>
      <c r="B9" s="54">
        <f>B8</f>
        <v>0.055</v>
      </c>
      <c r="C9" s="54">
        <f>C8</f>
        <v>0.065</v>
      </c>
      <c r="D9" s="54">
        <f>D8</f>
        <v>0.075</v>
      </c>
      <c r="E9" s="54">
        <f>E8</f>
        <v>0.08</v>
      </c>
      <c r="F9" s="26"/>
      <c r="G9" s="26"/>
      <c r="H9" s="26"/>
    </row>
    <row r="10" spans="1:8" ht="23.25" customHeight="1" thickBot="1">
      <c r="A10" s="37" t="s">
        <v>1</v>
      </c>
      <c r="B10" s="37"/>
      <c r="C10" s="37"/>
      <c r="D10" s="37"/>
      <c r="E10" s="37"/>
      <c r="F10" s="37"/>
      <c r="G10" s="37"/>
      <c r="H10" s="37"/>
    </row>
    <row r="11" spans="1:8" ht="12.75">
      <c r="A11" s="38" t="s">
        <v>2</v>
      </c>
      <c r="B11" s="40" t="s">
        <v>3</v>
      </c>
      <c r="C11" s="42" t="s">
        <v>4</v>
      </c>
      <c r="D11" s="42"/>
      <c r="E11" s="42" t="s">
        <v>7</v>
      </c>
      <c r="F11" s="43"/>
      <c r="G11" s="44" t="s">
        <v>10</v>
      </c>
      <c r="H11" s="46" t="s">
        <v>11</v>
      </c>
    </row>
    <row r="12" spans="1:8" ht="26.25" customHeight="1" thickBot="1">
      <c r="A12" s="39"/>
      <c r="B12" s="41"/>
      <c r="C12" s="15" t="s">
        <v>5</v>
      </c>
      <c r="D12" s="15" t="s">
        <v>6</v>
      </c>
      <c r="E12" s="15" t="s">
        <v>8</v>
      </c>
      <c r="F12" s="16" t="s">
        <v>9</v>
      </c>
      <c r="G12" s="45"/>
      <c r="H12" s="47"/>
    </row>
    <row r="13" spans="1:11" ht="12.75">
      <c r="A13" s="27" t="s">
        <v>21</v>
      </c>
      <c r="B13" s="30">
        <v>10000000</v>
      </c>
      <c r="C13" s="7">
        <f>B13*$H$2</f>
        <v>6000000</v>
      </c>
      <c r="D13" s="6">
        <v>600000</v>
      </c>
      <c r="E13" s="5">
        <v>10000000</v>
      </c>
      <c r="F13" s="6">
        <v>1</v>
      </c>
      <c r="G13" s="5">
        <f>E13*(1+INDEX($B$4:$E$9,MATCH(E13,A$3:A$8),F13))</f>
        <v>10550000</v>
      </c>
      <c r="H13" s="7">
        <f>D13+E13+G13</f>
        <v>21150000</v>
      </c>
      <c r="J13" s="5">
        <f>E13*(1+INDEX($B$3:$E$8,MATCH(E13,A$3:A$8),F13))</f>
        <v>10550000</v>
      </c>
      <c r="K13" s="22"/>
    </row>
    <row r="14" spans="1:11" ht="12.75">
      <c r="A14" s="27" t="s">
        <v>17</v>
      </c>
      <c r="B14" s="30">
        <v>477300</v>
      </c>
      <c r="C14" s="5">
        <f aca="true" t="shared" si="0" ref="C14:C22">B14*$H$2</f>
        <v>286380</v>
      </c>
      <c r="D14" s="25">
        <v>286380</v>
      </c>
      <c r="E14" s="5">
        <f aca="true" t="shared" si="1" ref="E14:E22">B14-D14</f>
        <v>190920</v>
      </c>
      <c r="F14" s="4">
        <v>3</v>
      </c>
      <c r="G14" s="5">
        <f aca="true" t="shared" si="2" ref="G14:G22">E14*(1+INDEX($B$4:$E$9,MATCH(E14,A$3:A$8),F14))</f>
        <v>196647.6</v>
      </c>
      <c r="H14" s="5">
        <f aca="true" t="shared" si="3" ref="H14:H22">D14+E14+G14</f>
        <v>673947.6</v>
      </c>
      <c r="J14" s="5">
        <f aca="true" t="shared" si="4" ref="J14:J22">E14*(1+INDEX($B$3:$E$8,MATCH(E14,A$3:A$8),F14))</f>
        <v>190920</v>
      </c>
      <c r="K14" s="22"/>
    </row>
    <row r="15" spans="1:11" ht="12.75">
      <c r="A15" s="27" t="s">
        <v>22</v>
      </c>
      <c r="B15" s="31">
        <v>450000</v>
      </c>
      <c r="C15" s="5">
        <f t="shared" si="0"/>
        <v>270000</v>
      </c>
      <c r="D15" s="4">
        <v>270000</v>
      </c>
      <c r="E15" s="5">
        <f t="shared" si="1"/>
        <v>180000</v>
      </c>
      <c r="F15" s="4">
        <v>1</v>
      </c>
      <c r="G15" s="5">
        <f t="shared" si="2"/>
        <v>181800</v>
      </c>
      <c r="H15" s="5">
        <f t="shared" si="3"/>
        <v>631800</v>
      </c>
      <c r="J15" s="5">
        <f t="shared" si="4"/>
        <v>180000</v>
      </c>
      <c r="K15" s="23"/>
    </row>
    <row r="16" spans="1:11" ht="12.75">
      <c r="A16" s="27" t="s">
        <v>20</v>
      </c>
      <c r="B16" s="30">
        <v>843900</v>
      </c>
      <c r="C16" s="5">
        <f t="shared" si="0"/>
        <v>506340</v>
      </c>
      <c r="D16" s="4">
        <v>510500</v>
      </c>
      <c r="E16" s="5">
        <f t="shared" si="1"/>
        <v>333400</v>
      </c>
      <c r="F16" s="4">
        <v>2</v>
      </c>
      <c r="G16" s="5">
        <f t="shared" si="2"/>
        <v>340068</v>
      </c>
      <c r="H16" s="5">
        <f t="shared" si="3"/>
        <v>1183968</v>
      </c>
      <c r="J16" s="5">
        <f t="shared" si="4"/>
        <v>333400</v>
      </c>
      <c r="K16" s="22"/>
    </row>
    <row r="17" spans="1:11" ht="12.75">
      <c r="A17" s="27" t="s">
        <v>14</v>
      </c>
      <c r="B17" s="30">
        <v>2000000</v>
      </c>
      <c r="C17" s="5">
        <f t="shared" si="0"/>
        <v>1200000</v>
      </c>
      <c r="D17" s="4">
        <v>1050000</v>
      </c>
      <c r="E17" s="48">
        <f>B17-D17</f>
        <v>950000</v>
      </c>
      <c r="F17" s="4">
        <v>4</v>
      </c>
      <c r="G17" s="5">
        <f t="shared" si="2"/>
        <v>997500</v>
      </c>
      <c r="H17" s="5">
        <f t="shared" si="3"/>
        <v>2997500</v>
      </c>
      <c r="J17" s="5">
        <f t="shared" si="4"/>
        <v>992749.9999999999</v>
      </c>
      <c r="K17" s="22"/>
    </row>
    <row r="18" spans="1:11" ht="12.75">
      <c r="A18" s="27" t="s">
        <v>16</v>
      </c>
      <c r="B18" s="30">
        <v>810200</v>
      </c>
      <c r="C18" s="5">
        <f t="shared" si="0"/>
        <v>486120</v>
      </c>
      <c r="D18" s="4">
        <v>500000</v>
      </c>
      <c r="E18" s="5">
        <f t="shared" si="1"/>
        <v>310200</v>
      </c>
      <c r="F18" s="4">
        <v>2</v>
      </c>
      <c r="G18" s="5">
        <f t="shared" si="2"/>
        <v>316404</v>
      </c>
      <c r="H18" s="5">
        <f t="shared" si="3"/>
        <v>1126604</v>
      </c>
      <c r="J18" s="5">
        <f t="shared" si="4"/>
        <v>310200</v>
      </c>
      <c r="K18" s="22"/>
    </row>
    <row r="19" spans="1:11" ht="12.75">
      <c r="A19" s="27" t="s">
        <v>19</v>
      </c>
      <c r="B19" s="30">
        <v>508600</v>
      </c>
      <c r="C19" s="5">
        <f t="shared" si="0"/>
        <v>305160</v>
      </c>
      <c r="D19" s="4">
        <v>305500</v>
      </c>
      <c r="E19" s="5">
        <f t="shared" si="1"/>
        <v>203100</v>
      </c>
      <c r="F19" s="4">
        <v>1</v>
      </c>
      <c r="G19" s="5">
        <f t="shared" si="2"/>
        <v>205131</v>
      </c>
      <c r="H19" s="5">
        <f t="shared" si="3"/>
        <v>713731</v>
      </c>
      <c r="J19" s="5">
        <f t="shared" si="4"/>
        <v>203100</v>
      </c>
      <c r="K19" s="22"/>
    </row>
    <row r="20" spans="1:11" ht="12.75">
      <c r="A20" s="27" t="s">
        <v>23</v>
      </c>
      <c r="B20" s="30">
        <v>889100</v>
      </c>
      <c r="C20" s="5">
        <f t="shared" si="0"/>
        <v>533460</v>
      </c>
      <c r="D20" s="4">
        <v>535000</v>
      </c>
      <c r="E20" s="5">
        <f t="shared" si="1"/>
        <v>354100</v>
      </c>
      <c r="F20" s="4">
        <v>2</v>
      </c>
      <c r="G20" s="5">
        <f t="shared" si="2"/>
        <v>361182</v>
      </c>
      <c r="H20" s="5">
        <f t="shared" si="3"/>
        <v>1250282</v>
      </c>
      <c r="J20" s="5">
        <f t="shared" si="4"/>
        <v>354100</v>
      </c>
      <c r="K20" s="22"/>
    </row>
    <row r="21" spans="1:11" ht="12.75">
      <c r="A21" s="27" t="s">
        <v>18</v>
      </c>
      <c r="B21" s="30">
        <v>985400</v>
      </c>
      <c r="C21" s="5">
        <f t="shared" si="0"/>
        <v>591240</v>
      </c>
      <c r="D21" s="4">
        <v>600000</v>
      </c>
      <c r="E21" s="5">
        <f t="shared" si="1"/>
        <v>385400</v>
      </c>
      <c r="F21" s="4">
        <v>1</v>
      </c>
      <c r="G21" s="5">
        <f t="shared" si="2"/>
        <v>389254</v>
      </c>
      <c r="H21" s="5">
        <f t="shared" si="3"/>
        <v>1374654</v>
      </c>
      <c r="J21" s="5">
        <f t="shared" si="4"/>
        <v>385400</v>
      </c>
      <c r="K21" s="22"/>
    </row>
    <row r="22" spans="1:11" ht="13.5" thickBot="1">
      <c r="A22" s="28" t="s">
        <v>15</v>
      </c>
      <c r="B22" s="30">
        <v>1617280</v>
      </c>
      <c r="C22" s="9">
        <f t="shared" si="0"/>
        <v>970368</v>
      </c>
      <c r="D22" s="8">
        <v>1000000</v>
      </c>
      <c r="E22" s="9">
        <f t="shared" si="1"/>
        <v>617280</v>
      </c>
      <c r="F22" s="8">
        <v>4</v>
      </c>
      <c r="G22" s="5">
        <f t="shared" si="2"/>
        <v>645057.6</v>
      </c>
      <c r="H22" s="9">
        <f t="shared" si="3"/>
        <v>2262337.6</v>
      </c>
      <c r="J22" s="5">
        <f t="shared" si="4"/>
        <v>641971.2000000001</v>
      </c>
      <c r="K22" s="22"/>
    </row>
    <row r="23" spans="1:8" ht="13.5" thickBot="1">
      <c r="A23" s="24" t="s">
        <v>12</v>
      </c>
      <c r="B23" s="29">
        <f>SUM(B13:B22)</f>
        <v>18581780</v>
      </c>
      <c r="C23" s="11">
        <f>SUM(C13:C22)</f>
        <v>11149068</v>
      </c>
      <c r="D23" s="10">
        <f>SUM(D13:D22)</f>
        <v>5657380</v>
      </c>
      <c r="E23" s="11">
        <f>SUM(E13:E22)</f>
        <v>13524400</v>
      </c>
      <c r="F23" s="10"/>
      <c r="G23" s="11"/>
      <c r="H23" s="12">
        <f>SUM(H13:H22)</f>
        <v>33364824.200000003</v>
      </c>
    </row>
  </sheetData>
  <sheetProtection/>
  <mergeCells count="11">
    <mergeCell ref="H11:H12"/>
    <mergeCell ref="F2:G2"/>
    <mergeCell ref="F1:H1"/>
    <mergeCell ref="F4:H8"/>
    <mergeCell ref="A1:E1"/>
    <mergeCell ref="A10:H10"/>
    <mergeCell ref="A11:A12"/>
    <mergeCell ref="B11:B12"/>
    <mergeCell ref="C11:D11"/>
    <mergeCell ref="E11:F11"/>
    <mergeCell ref="G11:G12"/>
  </mergeCells>
  <dataValidations count="1">
    <dataValidation type="whole" allowBlank="1" showInputMessage="1" showErrorMessage="1" sqref="F13:F22">
      <formula1>1</formula1>
      <formula2>4</formula2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Nescafe</dc:creator>
  <cp:keywords/>
  <dc:description/>
  <cp:lastModifiedBy>Александр</cp:lastModifiedBy>
  <dcterms:created xsi:type="dcterms:W3CDTF">2012-05-21T17:32:40Z</dcterms:created>
  <dcterms:modified xsi:type="dcterms:W3CDTF">2012-05-22T22:09:00Z</dcterms:modified>
  <cp:category/>
  <cp:version/>
  <cp:contentType/>
  <cp:contentStatus/>
</cp:coreProperties>
</file>