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360" yWindow="0" windowWidth="24315" windowHeight="13065" activeTab="1"/>
  </bookViews>
  <sheets>
    <sheet name=" " sheetId="83" r:id="rId1"/>
    <sheet name="2015" sheetId="82" r:id="rId2"/>
    <sheet name="отчетные недели" sheetId="84" r:id="rId3"/>
  </sheets>
  <definedNames>
    <definedName name="_xlnm._FilterDatabase" localSheetId="1" hidden="1">'2015'!$B$6:$N$53</definedName>
    <definedName name="СЧЕТЕСЛИ" localSheetId="1">#REF!</definedName>
    <definedName name="СЧЕТЕСЛИ">#REF!</definedName>
  </definedNames>
  <calcPr calcId="145621"/>
</workbook>
</file>

<file path=xl/calcChain.xml><?xml version="1.0" encoding="utf-8"?>
<calcChain xmlns="http://schemas.openxmlformats.org/spreadsheetml/2006/main">
  <c r="E335" i="84" l="1"/>
  <c r="F335" i="84"/>
  <c r="E342" i="84"/>
  <c r="F342" i="84"/>
  <c r="E349" i="84"/>
  <c r="F349" i="84"/>
  <c r="E356" i="84"/>
  <c r="F356" i="84"/>
  <c r="E307" i="84"/>
  <c r="F307" i="84"/>
  <c r="E314" i="84"/>
  <c r="F314" i="84"/>
  <c r="E321" i="84"/>
  <c r="F321" i="84"/>
  <c r="E328" i="84"/>
  <c r="F328" i="84"/>
  <c r="E279" i="84"/>
  <c r="F279" i="84"/>
  <c r="E286" i="84"/>
  <c r="F286" i="84"/>
  <c r="E293" i="84"/>
  <c r="F293" i="84"/>
  <c r="E300" i="84"/>
  <c r="F300" i="84"/>
  <c r="E181" i="84"/>
  <c r="F181" i="84"/>
  <c r="E188" i="84"/>
  <c r="F188" i="84"/>
  <c r="E195" i="84"/>
  <c r="F195" i="84"/>
  <c r="E202" i="84"/>
  <c r="F202" i="84"/>
  <c r="E209" i="84"/>
  <c r="F209" i="84"/>
  <c r="E216" i="84"/>
  <c r="F216" i="84"/>
  <c r="E223" i="84"/>
  <c r="F223" i="84"/>
  <c r="E230" i="84"/>
  <c r="F230" i="84"/>
  <c r="E237" i="84"/>
  <c r="F237" i="84"/>
  <c r="E244" i="84"/>
  <c r="F244" i="84"/>
  <c r="E251" i="84"/>
  <c r="F251" i="84"/>
  <c r="E258" i="84"/>
  <c r="F258" i="84"/>
  <c r="E265" i="84"/>
  <c r="F265" i="84"/>
  <c r="E272" i="84"/>
  <c r="F272" i="84"/>
  <c r="E146" i="84"/>
  <c r="F146" i="84"/>
  <c r="E153" i="84"/>
  <c r="F153" i="84"/>
  <c r="E160" i="84"/>
  <c r="F160" i="84"/>
  <c r="E167" i="84"/>
  <c r="F167" i="84"/>
  <c r="E174" i="84"/>
  <c r="F174" i="84"/>
  <c r="F133" i="84"/>
  <c r="E133" i="84"/>
  <c r="F126" i="84"/>
  <c r="E126" i="84"/>
  <c r="F118" i="84"/>
  <c r="E83" i="84"/>
  <c r="F83" i="84"/>
  <c r="E90" i="84"/>
  <c r="F90" i="84"/>
  <c r="E97" i="84"/>
  <c r="F97" i="84"/>
  <c r="E104" i="84"/>
  <c r="F104" i="84"/>
  <c r="E111" i="84"/>
  <c r="F111" i="84"/>
  <c r="E118" i="84"/>
  <c r="E139" i="84"/>
  <c r="F139" i="84"/>
  <c r="F70" i="84"/>
  <c r="E70" i="84"/>
  <c r="F62" i="84"/>
  <c r="F56" i="84"/>
  <c r="E56" i="84"/>
  <c r="F48" i="84"/>
  <c r="E62" i="84"/>
  <c r="E76" i="84"/>
  <c r="F76" i="84"/>
  <c r="E48" i="84"/>
  <c r="E34" i="84"/>
  <c r="F34" i="84"/>
  <c r="E41" i="84"/>
  <c r="F41" i="84"/>
  <c r="E27" i="84"/>
  <c r="F27" i="84"/>
  <c r="F20" i="84"/>
  <c r="E20" i="84"/>
  <c r="F13" i="84"/>
  <c r="E13" i="84"/>
  <c r="D13" i="84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D61" i="84"/>
  <c r="D62" i="84"/>
  <c r="D63" i="84"/>
  <c r="D64" i="84"/>
  <c r="D65" i="84"/>
  <c r="D66" i="84"/>
  <c r="D67" i="84"/>
  <c r="D68" i="84"/>
  <c r="D69" i="84"/>
  <c r="D70" i="84"/>
  <c r="D71" i="84"/>
  <c r="D72" i="84"/>
  <c r="D73" i="84"/>
  <c r="D74" i="84"/>
  <c r="D75" i="84"/>
  <c r="D76" i="84"/>
  <c r="D77" i="84"/>
  <c r="D78" i="84"/>
  <c r="D79" i="84"/>
  <c r="D80" i="84"/>
  <c r="D81" i="84"/>
  <c r="D82" i="84"/>
  <c r="D83" i="84"/>
  <c r="D84" i="84"/>
  <c r="D85" i="84"/>
  <c r="D86" i="84"/>
  <c r="D87" i="84"/>
  <c r="D88" i="84"/>
  <c r="D89" i="84"/>
  <c r="D90" i="84"/>
  <c r="D91" i="84"/>
  <c r="D92" i="84"/>
  <c r="D93" i="84"/>
  <c r="D94" i="84"/>
  <c r="D95" i="84"/>
  <c r="D96" i="84"/>
  <c r="D97" i="84"/>
  <c r="D98" i="84"/>
  <c r="D99" i="84"/>
  <c r="D100" i="84"/>
  <c r="D101" i="84"/>
  <c r="D102" i="84"/>
  <c r="D103" i="84"/>
  <c r="D104" i="84"/>
  <c r="D105" i="84"/>
  <c r="D106" i="84"/>
  <c r="D107" i="84"/>
  <c r="D108" i="84"/>
  <c r="D109" i="84"/>
  <c r="D110" i="84"/>
  <c r="D111" i="84"/>
  <c r="D112" i="84"/>
  <c r="D113" i="84"/>
  <c r="D114" i="84"/>
  <c r="D115" i="84"/>
  <c r="D116" i="84"/>
  <c r="D117" i="84"/>
  <c r="D118" i="84"/>
  <c r="D119" i="84"/>
  <c r="D120" i="84"/>
  <c r="D121" i="84"/>
  <c r="D122" i="84"/>
  <c r="D123" i="84"/>
  <c r="D124" i="84"/>
  <c r="D125" i="84"/>
  <c r="D126" i="84"/>
  <c r="D127" i="84"/>
  <c r="D128" i="84"/>
  <c r="D129" i="84"/>
  <c r="D130" i="84"/>
  <c r="D131" i="84"/>
  <c r="D132" i="84"/>
  <c r="D133" i="84"/>
  <c r="D134" i="84"/>
  <c r="D135" i="84"/>
  <c r="D136" i="84"/>
  <c r="D137" i="84"/>
  <c r="D138" i="84"/>
  <c r="D139" i="84"/>
  <c r="D140" i="84"/>
  <c r="D141" i="84"/>
  <c r="D142" i="84"/>
  <c r="D143" i="84"/>
  <c r="D144" i="84"/>
  <c r="D145" i="84"/>
  <c r="D146" i="84"/>
  <c r="D147" i="84"/>
  <c r="D148" i="84"/>
  <c r="D149" i="84"/>
  <c r="D150" i="84"/>
  <c r="D151" i="84"/>
  <c r="D152" i="84"/>
  <c r="D153" i="84"/>
  <c r="D154" i="84"/>
  <c r="D155" i="84"/>
  <c r="D156" i="84"/>
  <c r="D157" i="84"/>
  <c r="D158" i="84"/>
  <c r="D159" i="84"/>
  <c r="D160" i="84"/>
  <c r="D161" i="84"/>
  <c r="D162" i="84"/>
  <c r="D163" i="84"/>
  <c r="D164" i="84"/>
  <c r="D165" i="84"/>
  <c r="D166" i="84"/>
  <c r="D167" i="84"/>
  <c r="D168" i="84"/>
  <c r="D169" i="84"/>
  <c r="D170" i="84"/>
  <c r="D171" i="84"/>
  <c r="D172" i="84"/>
  <c r="D173" i="84"/>
  <c r="D174" i="84"/>
  <c r="D175" i="84"/>
  <c r="D176" i="84"/>
  <c r="D177" i="84"/>
  <c r="D178" i="84"/>
  <c r="D179" i="84"/>
  <c r="D180" i="84"/>
  <c r="D181" i="84"/>
  <c r="D182" i="84"/>
  <c r="D183" i="84"/>
  <c r="D184" i="84"/>
  <c r="D185" i="84"/>
  <c r="D186" i="84"/>
  <c r="D187" i="84"/>
  <c r="D188" i="84"/>
  <c r="D189" i="84"/>
  <c r="D190" i="84"/>
  <c r="D191" i="84"/>
  <c r="D192" i="84"/>
  <c r="D193" i="84"/>
  <c r="D194" i="84"/>
  <c r="D195" i="84"/>
  <c r="D196" i="84"/>
  <c r="D197" i="84"/>
  <c r="D198" i="84"/>
  <c r="D199" i="84"/>
  <c r="D200" i="84"/>
  <c r="D201" i="84"/>
  <c r="D202" i="84"/>
  <c r="D203" i="84"/>
  <c r="D204" i="84"/>
  <c r="D205" i="84"/>
  <c r="D206" i="84"/>
  <c r="D207" i="84"/>
  <c r="D208" i="84"/>
  <c r="D209" i="84"/>
  <c r="D210" i="84"/>
  <c r="D211" i="84"/>
  <c r="D212" i="84"/>
  <c r="D213" i="84"/>
  <c r="D214" i="84"/>
  <c r="D215" i="84"/>
  <c r="D216" i="84"/>
  <c r="D217" i="84"/>
  <c r="D218" i="84"/>
  <c r="D219" i="84"/>
  <c r="D220" i="84"/>
  <c r="D221" i="84"/>
  <c r="D222" i="84"/>
  <c r="D223" i="84"/>
  <c r="D224" i="84"/>
  <c r="D225" i="84"/>
  <c r="D226" i="84"/>
  <c r="D227" i="84"/>
  <c r="D228" i="84"/>
  <c r="D229" i="84"/>
  <c r="D230" i="84"/>
  <c r="D231" i="84"/>
  <c r="D232" i="84"/>
  <c r="D233" i="84"/>
  <c r="D234" i="84"/>
  <c r="D235" i="84"/>
  <c r="D236" i="84"/>
  <c r="D237" i="84"/>
  <c r="D238" i="84"/>
  <c r="D239" i="84"/>
  <c r="D240" i="84"/>
  <c r="D241" i="84"/>
  <c r="D242" i="84"/>
  <c r="D243" i="84"/>
  <c r="D244" i="84"/>
  <c r="D245" i="84"/>
  <c r="D246" i="84"/>
  <c r="D247" i="84"/>
  <c r="D248" i="84"/>
  <c r="D249" i="84"/>
  <c r="D250" i="84"/>
  <c r="D251" i="84"/>
  <c r="D252" i="84"/>
  <c r="D253" i="84"/>
  <c r="D254" i="84"/>
  <c r="D255" i="84"/>
  <c r="D256" i="84"/>
  <c r="D257" i="84"/>
  <c r="D258" i="84"/>
  <c r="D259" i="84"/>
  <c r="D260" i="84"/>
  <c r="D261" i="84"/>
  <c r="D262" i="84"/>
  <c r="D263" i="84"/>
  <c r="D264" i="84"/>
  <c r="D265" i="84"/>
  <c r="D266" i="84"/>
  <c r="D267" i="84"/>
  <c r="D268" i="84"/>
  <c r="D269" i="84"/>
  <c r="D270" i="84"/>
  <c r="D271" i="84"/>
  <c r="D272" i="84"/>
  <c r="D273" i="84"/>
  <c r="D274" i="84"/>
  <c r="D275" i="84"/>
  <c r="D276" i="84"/>
  <c r="D277" i="84"/>
  <c r="D278" i="84"/>
  <c r="D279" i="84"/>
  <c r="D280" i="84"/>
  <c r="D281" i="84"/>
  <c r="D282" i="84"/>
  <c r="D283" i="84"/>
  <c r="D284" i="84"/>
  <c r="D285" i="84"/>
  <c r="D286" i="84"/>
  <c r="D287" i="84"/>
  <c r="D288" i="84"/>
  <c r="D289" i="84"/>
  <c r="D290" i="84"/>
  <c r="D291" i="84"/>
  <c r="D292" i="84"/>
  <c r="D293" i="84"/>
  <c r="D294" i="84"/>
  <c r="D295" i="84"/>
  <c r="D296" i="84"/>
  <c r="D297" i="84"/>
  <c r="D298" i="84"/>
  <c r="D299" i="84"/>
  <c r="D300" i="84"/>
  <c r="D301" i="84"/>
  <c r="D302" i="84"/>
  <c r="D303" i="84"/>
  <c r="D304" i="84"/>
  <c r="D305" i="84"/>
  <c r="D306" i="84"/>
  <c r="D307" i="84"/>
  <c r="D308" i="84"/>
  <c r="D309" i="84"/>
  <c r="D310" i="84"/>
  <c r="D311" i="84"/>
  <c r="D312" i="84"/>
  <c r="D313" i="84"/>
  <c r="D314" i="84"/>
  <c r="D315" i="84"/>
  <c r="D316" i="84"/>
  <c r="D317" i="84"/>
  <c r="D318" i="84"/>
  <c r="D319" i="84"/>
  <c r="D320" i="84"/>
  <c r="D321" i="84"/>
  <c r="D322" i="84"/>
  <c r="D323" i="84"/>
  <c r="D324" i="84"/>
  <c r="D325" i="84"/>
  <c r="D326" i="84"/>
  <c r="D327" i="84"/>
  <c r="D328" i="84"/>
  <c r="D329" i="84"/>
  <c r="D330" i="84"/>
  <c r="D331" i="84"/>
  <c r="D332" i="84"/>
  <c r="D333" i="84"/>
  <c r="D334" i="84"/>
  <c r="D335" i="84"/>
  <c r="D336" i="84"/>
  <c r="D337" i="84"/>
  <c r="D338" i="84"/>
  <c r="D339" i="84"/>
  <c r="D340" i="84"/>
  <c r="D341" i="84"/>
  <c r="D342" i="84"/>
  <c r="D343" i="84"/>
  <c r="D344" i="84"/>
  <c r="D345" i="84"/>
  <c r="D346" i="84"/>
  <c r="D347" i="84"/>
  <c r="D348" i="84"/>
  <c r="D349" i="84"/>
  <c r="D350" i="84"/>
  <c r="D351" i="84"/>
  <c r="D352" i="84"/>
  <c r="D353" i="84"/>
  <c r="D354" i="84"/>
  <c r="D355" i="84"/>
  <c r="D356" i="84"/>
  <c r="D357" i="84"/>
  <c r="D358" i="84"/>
  <c r="D359" i="84"/>
  <c r="D360" i="84"/>
  <c r="D361" i="84"/>
  <c r="D362" i="84"/>
  <c r="D363" i="84"/>
  <c r="D364" i="84"/>
  <c r="D365" i="84"/>
  <c r="D366" i="84"/>
  <c r="B338" i="84"/>
  <c r="B339" i="84" s="1"/>
  <c r="B340" i="84" s="1"/>
  <c r="B341" i="84" s="1"/>
  <c r="B342" i="84" s="1"/>
  <c r="B343" i="84" s="1"/>
  <c r="B344" i="84" s="1"/>
  <c r="B345" i="84" s="1"/>
  <c r="B346" i="84" s="1"/>
  <c r="B347" i="84" s="1"/>
  <c r="B348" i="84" s="1"/>
  <c r="B349" i="84" s="1"/>
  <c r="B350" i="84" s="1"/>
  <c r="B351" i="84" s="1"/>
  <c r="B352" i="84" s="1"/>
  <c r="B353" i="84" s="1"/>
  <c r="B354" i="84" s="1"/>
  <c r="B355" i="84" s="1"/>
  <c r="B356" i="84" s="1"/>
  <c r="B357" i="84" s="1"/>
  <c r="B358" i="84" s="1"/>
  <c r="B359" i="84" s="1"/>
  <c r="B360" i="84" s="1"/>
  <c r="B361" i="84" s="1"/>
  <c r="B362" i="84" s="1"/>
  <c r="B363" i="84" s="1"/>
  <c r="B364" i="84" s="1"/>
  <c r="B337" i="84"/>
  <c r="B310" i="84"/>
  <c r="B311" i="84" s="1"/>
  <c r="B312" i="84" s="1"/>
  <c r="B313" i="84" s="1"/>
  <c r="B314" i="84" s="1"/>
  <c r="B315" i="84" s="1"/>
  <c r="B316" i="84" s="1"/>
  <c r="B317" i="84" s="1"/>
  <c r="B318" i="84" s="1"/>
  <c r="B319" i="84" s="1"/>
  <c r="B320" i="84" s="1"/>
  <c r="B321" i="84" s="1"/>
  <c r="B322" i="84" s="1"/>
  <c r="B323" i="84" s="1"/>
  <c r="B324" i="84" s="1"/>
  <c r="B325" i="84" s="1"/>
  <c r="B326" i="84" s="1"/>
  <c r="B327" i="84" s="1"/>
  <c r="B328" i="84" s="1"/>
  <c r="B329" i="84" s="1"/>
  <c r="B330" i="84" s="1"/>
  <c r="B331" i="84" s="1"/>
  <c r="B332" i="84" s="1"/>
  <c r="B333" i="84" s="1"/>
  <c r="B334" i="84" s="1"/>
  <c r="B307" i="84"/>
  <c r="B308" i="84" s="1"/>
  <c r="B309" i="84" s="1"/>
  <c r="B276" i="84"/>
  <c r="B277" i="84" s="1"/>
  <c r="B278" i="84" s="1"/>
  <c r="B279" i="84" s="1"/>
  <c r="B280" i="84" s="1"/>
  <c r="B281" i="84" s="1"/>
  <c r="B282" i="84" s="1"/>
  <c r="B283" i="84" s="1"/>
  <c r="B284" i="84" s="1"/>
  <c r="B285" i="84" s="1"/>
  <c r="B286" i="84" s="1"/>
  <c r="B287" i="84" s="1"/>
  <c r="B288" i="84" s="1"/>
  <c r="B289" i="84" s="1"/>
  <c r="B290" i="84" s="1"/>
  <c r="B291" i="84" s="1"/>
  <c r="B292" i="84" s="1"/>
  <c r="B293" i="84" s="1"/>
  <c r="B294" i="84" s="1"/>
  <c r="B295" i="84" s="1"/>
  <c r="B296" i="84" s="1"/>
  <c r="B297" i="84" s="1"/>
  <c r="B298" i="84" s="1"/>
  <c r="B299" i="84" s="1"/>
  <c r="B300" i="84" s="1"/>
  <c r="B301" i="84" s="1"/>
  <c r="B302" i="84" s="1"/>
  <c r="B303" i="84" s="1"/>
  <c r="B246" i="84"/>
  <c r="B247" i="84" s="1"/>
  <c r="B248" i="84" s="1"/>
  <c r="B249" i="84" s="1"/>
  <c r="B250" i="84" s="1"/>
  <c r="B251" i="84" s="1"/>
  <c r="B252" i="84" s="1"/>
  <c r="B253" i="84" s="1"/>
  <c r="B254" i="84" s="1"/>
  <c r="B255" i="84" s="1"/>
  <c r="B256" i="84" s="1"/>
  <c r="B257" i="84" s="1"/>
  <c r="B258" i="84" s="1"/>
  <c r="B259" i="84" s="1"/>
  <c r="B260" i="84" s="1"/>
  <c r="B261" i="84" s="1"/>
  <c r="B262" i="84" s="1"/>
  <c r="B263" i="84" s="1"/>
  <c r="B264" i="84" s="1"/>
  <c r="B265" i="84" s="1"/>
  <c r="B266" i="84" s="1"/>
  <c r="B267" i="84" s="1"/>
  <c r="B268" i="84" s="1"/>
  <c r="B269" i="84" s="1"/>
  <c r="B270" i="84" s="1"/>
  <c r="B271" i="84" s="1"/>
  <c r="B272" i="84" s="1"/>
  <c r="B273" i="84" s="1"/>
  <c r="B274" i="84" s="1"/>
  <c r="B215" i="84"/>
  <c r="B216" i="84" s="1"/>
  <c r="B217" i="84" s="1"/>
  <c r="B218" i="84" s="1"/>
  <c r="B219" i="84" s="1"/>
  <c r="B220" i="84" s="1"/>
  <c r="B221" i="84" s="1"/>
  <c r="B222" i="84" s="1"/>
  <c r="B223" i="84" s="1"/>
  <c r="B224" i="84" s="1"/>
  <c r="B225" i="84" s="1"/>
  <c r="B226" i="84" s="1"/>
  <c r="B227" i="84" s="1"/>
  <c r="B228" i="84" s="1"/>
  <c r="B229" i="84" s="1"/>
  <c r="B230" i="84" s="1"/>
  <c r="B231" i="84" s="1"/>
  <c r="B232" i="84" s="1"/>
  <c r="B233" i="84" s="1"/>
  <c r="B234" i="84" s="1"/>
  <c r="B235" i="84" s="1"/>
  <c r="B236" i="84" s="1"/>
  <c r="B237" i="84" s="1"/>
  <c r="B238" i="84" s="1"/>
  <c r="B239" i="84" s="1"/>
  <c r="B240" i="84" s="1"/>
  <c r="B241" i="84" s="1"/>
  <c r="B242" i="84" s="1"/>
  <c r="B185" i="84"/>
  <c r="B186" i="84" s="1"/>
  <c r="B187" i="84" s="1"/>
  <c r="B188" i="84" s="1"/>
  <c r="B189" i="84" s="1"/>
  <c r="B190" i="84" s="1"/>
  <c r="B191" i="84" s="1"/>
  <c r="B192" i="84" s="1"/>
  <c r="B193" i="84" s="1"/>
  <c r="B194" i="84" s="1"/>
  <c r="B195" i="84" s="1"/>
  <c r="B196" i="84" s="1"/>
  <c r="B197" i="84" s="1"/>
  <c r="B198" i="84" s="1"/>
  <c r="B199" i="84" s="1"/>
  <c r="B200" i="84" s="1"/>
  <c r="B201" i="84" s="1"/>
  <c r="B202" i="84" s="1"/>
  <c r="B203" i="84" s="1"/>
  <c r="B204" i="84" s="1"/>
  <c r="B205" i="84" s="1"/>
  <c r="B206" i="84" s="1"/>
  <c r="B207" i="84" s="1"/>
  <c r="B208" i="84" s="1"/>
  <c r="B209" i="84" s="1"/>
  <c r="B210" i="84" s="1"/>
  <c r="B211" i="84" s="1"/>
  <c r="B212" i="84" s="1"/>
  <c r="B184" i="84"/>
  <c r="B154" i="84"/>
  <c r="B155" i="84" s="1"/>
  <c r="B156" i="84" s="1"/>
  <c r="B157" i="84" s="1"/>
  <c r="B158" i="84" s="1"/>
  <c r="B159" i="84" s="1"/>
  <c r="B160" i="84" s="1"/>
  <c r="B161" i="84" s="1"/>
  <c r="B162" i="84" s="1"/>
  <c r="B163" i="84" s="1"/>
  <c r="B164" i="84" s="1"/>
  <c r="B165" i="84" s="1"/>
  <c r="B166" i="84" s="1"/>
  <c r="B167" i="84" s="1"/>
  <c r="B168" i="84" s="1"/>
  <c r="B169" i="84" s="1"/>
  <c r="B170" i="84" s="1"/>
  <c r="B171" i="84" s="1"/>
  <c r="B172" i="84" s="1"/>
  <c r="B173" i="84" s="1"/>
  <c r="B174" i="84" s="1"/>
  <c r="B175" i="84" s="1"/>
  <c r="B176" i="84" s="1"/>
  <c r="B177" i="84" s="1"/>
  <c r="B178" i="84" s="1"/>
  <c r="B179" i="84" s="1"/>
  <c r="B180" i="84" s="1"/>
  <c r="B181" i="84" s="1"/>
  <c r="B182" i="84" s="1"/>
  <c r="B123" i="84"/>
  <c r="B124" i="84" s="1"/>
  <c r="B125" i="84" s="1"/>
  <c r="B126" i="84" s="1"/>
  <c r="B127" i="84" s="1"/>
  <c r="B128" i="84" s="1"/>
  <c r="B129" i="84" s="1"/>
  <c r="B130" i="84" s="1"/>
  <c r="B131" i="84" s="1"/>
  <c r="B132" i="84" s="1"/>
  <c r="B133" i="84" s="1"/>
  <c r="B134" i="84" s="1"/>
  <c r="B135" i="84" s="1"/>
  <c r="B136" i="84" s="1"/>
  <c r="B137" i="84" s="1"/>
  <c r="B138" i="84" s="1"/>
  <c r="B139" i="84" s="1"/>
  <c r="B140" i="84" s="1"/>
  <c r="B141" i="84" s="1"/>
  <c r="B142" i="84" s="1"/>
  <c r="B143" i="84" s="1"/>
  <c r="B144" i="84" s="1"/>
  <c r="B145" i="84" s="1"/>
  <c r="B146" i="84" s="1"/>
  <c r="B147" i="84" s="1"/>
  <c r="B148" i="84" s="1"/>
  <c r="B149" i="84" s="1"/>
  <c r="B150" i="84" s="1"/>
  <c r="B151" i="84" s="1"/>
  <c r="B93" i="84"/>
  <c r="B94" i="84" s="1"/>
  <c r="B95" i="84" s="1"/>
  <c r="B96" i="84" s="1"/>
  <c r="B97" i="84" s="1"/>
  <c r="B98" i="84" s="1"/>
  <c r="B99" i="84" s="1"/>
  <c r="B100" i="84" s="1"/>
  <c r="B101" i="84" s="1"/>
  <c r="B102" i="84" s="1"/>
  <c r="B103" i="84" s="1"/>
  <c r="B104" i="84" s="1"/>
  <c r="B105" i="84" s="1"/>
  <c r="B106" i="84" s="1"/>
  <c r="B107" i="84" s="1"/>
  <c r="B108" i="84" s="1"/>
  <c r="B109" i="84" s="1"/>
  <c r="B110" i="84" s="1"/>
  <c r="B111" i="84" s="1"/>
  <c r="B112" i="84" s="1"/>
  <c r="B113" i="84" s="1"/>
  <c r="B114" i="84" s="1"/>
  <c r="B115" i="84" s="1"/>
  <c r="B116" i="84" s="1"/>
  <c r="B117" i="84" s="1"/>
  <c r="B118" i="84" s="1"/>
  <c r="B119" i="84" s="1"/>
  <c r="B120" i="84" s="1"/>
  <c r="B121" i="84" s="1"/>
  <c r="B3" i="84"/>
  <c r="B4" i="84" s="1"/>
  <c r="B5" i="84" s="1"/>
  <c r="B6" i="84" s="1"/>
  <c r="B7" i="84" s="1"/>
  <c r="B8" i="84" s="1"/>
  <c r="B9" i="84" s="1"/>
  <c r="Y10" i="82" l="1"/>
  <c r="Z10" i="82"/>
  <c r="AA10" i="82"/>
  <c r="Y11" i="82"/>
  <c r="Z11" i="82"/>
  <c r="AA11" i="82"/>
  <c r="Y12" i="82"/>
  <c r="Z12" i="82"/>
  <c r="P12" i="82" s="1"/>
  <c r="AA12" i="82"/>
  <c r="Y13" i="82"/>
  <c r="Z13" i="82"/>
  <c r="AA13" i="82"/>
  <c r="Y14" i="82"/>
  <c r="Z14" i="82"/>
  <c r="AA14" i="82"/>
  <c r="Y15" i="82"/>
  <c r="Z15" i="82"/>
  <c r="AA15" i="82"/>
  <c r="Y16" i="82"/>
  <c r="Z16" i="82"/>
  <c r="AA16" i="82"/>
  <c r="Y17" i="82"/>
  <c r="Z17" i="82"/>
  <c r="AA17" i="82"/>
  <c r="Y18" i="82"/>
  <c r="Z18" i="82"/>
  <c r="AA18" i="82"/>
  <c r="Y19" i="82"/>
  <c r="Z19" i="82"/>
  <c r="AA19" i="82"/>
  <c r="Y20" i="82"/>
  <c r="Z20" i="82"/>
  <c r="P20" i="82" s="1"/>
  <c r="AA20" i="82"/>
  <c r="Y21" i="82"/>
  <c r="Z21" i="82"/>
  <c r="AA21" i="82"/>
  <c r="Y22" i="82"/>
  <c r="Z22" i="82"/>
  <c r="AA22" i="82"/>
  <c r="C10" i="82"/>
  <c r="C26" i="82"/>
  <c r="C25" i="82"/>
  <c r="C23" i="82"/>
  <c r="P19" i="82" l="1"/>
  <c r="C24" i="82"/>
  <c r="P17" i="82"/>
  <c r="P14" i="82"/>
  <c r="P13" i="82"/>
  <c r="P15" i="82"/>
  <c r="P18" i="82"/>
  <c r="P16" i="82"/>
  <c r="P21" i="82"/>
  <c r="P22" i="82"/>
  <c r="P10" i="82"/>
  <c r="P11" i="82"/>
  <c r="C30" i="82" l="1"/>
  <c r="Y30" i="82"/>
  <c r="Z30" i="82"/>
  <c r="AA30" i="82"/>
  <c r="Z23" i="82"/>
  <c r="Z24" i="82"/>
  <c r="Z25" i="82"/>
  <c r="Z26" i="82"/>
  <c r="Z27" i="82"/>
  <c r="Z28" i="82"/>
  <c r="Z29" i="82"/>
  <c r="Z31" i="82"/>
  <c r="Z32" i="82"/>
  <c r="Z33" i="82"/>
  <c r="Z34" i="82"/>
  <c r="Z35" i="82"/>
  <c r="Z36" i="82"/>
  <c r="Z37" i="82"/>
  <c r="Z38" i="82"/>
  <c r="Z39" i="82"/>
  <c r="Z40" i="82"/>
  <c r="Z41" i="82"/>
  <c r="Z42" i="82"/>
  <c r="Z43" i="82"/>
  <c r="Z44" i="82"/>
  <c r="Z45" i="82"/>
  <c r="Z46" i="82"/>
  <c r="Z47" i="82"/>
  <c r="Z48" i="82"/>
  <c r="Z49" i="82"/>
  <c r="Z50" i="82"/>
  <c r="Z51" i="82"/>
  <c r="Z52" i="82"/>
  <c r="P30" i="82" l="1"/>
  <c r="Y24" i="82" l="1"/>
  <c r="AA24" i="82"/>
  <c r="C56" i="82"/>
  <c r="P24" i="82" l="1"/>
  <c r="W40" i="82"/>
  <c r="W39" i="82" l="1"/>
  <c r="Y25" i="82" l="1"/>
  <c r="AA25" i="82"/>
  <c r="Y26" i="82"/>
  <c r="AA26" i="82"/>
  <c r="Y27" i="82"/>
  <c r="AA27" i="82"/>
  <c r="P25" i="82" l="1"/>
  <c r="P26" i="82"/>
  <c r="P27" i="82"/>
  <c r="Y23" i="82"/>
  <c r="AA23" i="82"/>
  <c r="P23" i="82" l="1"/>
  <c r="C22" i="82"/>
  <c r="C20" i="82" l="1"/>
  <c r="H3" i="82" l="1"/>
  <c r="Y36" i="82" l="1"/>
  <c r="AA36" i="82"/>
  <c r="Y37" i="82"/>
  <c r="AA37" i="82"/>
  <c r="Y38" i="82"/>
  <c r="AA38" i="82"/>
  <c r="W38" i="82" l="1"/>
  <c r="W37" i="82"/>
  <c r="C16" i="82"/>
  <c r="W35" i="82"/>
  <c r="W36" i="82"/>
  <c r="C13" i="82"/>
  <c r="Y28" i="82"/>
  <c r="P28" i="82" s="1"/>
  <c r="Y29" i="82"/>
  <c r="Y31" i="82"/>
  <c r="Y32" i="82"/>
  <c r="Y33" i="82"/>
  <c r="Y34" i="82"/>
  <c r="Y35" i="82"/>
  <c r="Y39" i="82"/>
  <c r="Y40" i="82"/>
  <c r="Y41" i="82"/>
  <c r="Y42" i="82"/>
  <c r="Y43" i="82"/>
  <c r="Y44" i="82"/>
  <c r="Y45" i="82"/>
  <c r="Y46" i="82"/>
  <c r="Y47" i="82"/>
  <c r="Y48" i="82"/>
  <c r="Y49" i="82"/>
  <c r="Y50" i="82"/>
  <c r="Y51" i="82"/>
  <c r="Y52" i="82"/>
  <c r="AA29" i="82"/>
  <c r="AA31" i="82"/>
  <c r="AA32" i="82"/>
  <c r="AA33" i="82"/>
  <c r="AA34" i="82"/>
  <c r="AA35" i="82"/>
  <c r="V53" i="82"/>
  <c r="U53" i="82"/>
  <c r="T53" i="82"/>
  <c r="S53" i="82"/>
  <c r="AA52" i="82"/>
  <c r="C52" i="82"/>
  <c r="AA51" i="82"/>
  <c r="C51" i="82"/>
  <c r="AA50" i="82"/>
  <c r="C50" i="82"/>
  <c r="AA49" i="82"/>
  <c r="C49" i="82"/>
  <c r="AA48" i="82"/>
  <c r="C48" i="82"/>
  <c r="AA47" i="82"/>
  <c r="C47" i="82"/>
  <c r="AA46" i="82"/>
  <c r="C46" i="82"/>
  <c r="AA45" i="82"/>
  <c r="C45" i="82"/>
  <c r="AA44" i="82"/>
  <c r="C44" i="82"/>
  <c r="AA43" i="82"/>
  <c r="C43" i="82"/>
  <c r="AA42" i="82"/>
  <c r="C42" i="82"/>
  <c r="AA41" i="82"/>
  <c r="AA40" i="82"/>
  <c r="AA39" i="82"/>
  <c r="W34" i="82"/>
  <c r="C29" i="82"/>
  <c r="AA28" i="82"/>
  <c r="C28" i="82"/>
  <c r="C21" i="82"/>
  <c r="C18" i="82"/>
  <c r="C17" i="82"/>
  <c r="C15" i="82"/>
  <c r="C11" i="82"/>
  <c r="C12" i="82"/>
  <c r="C27" i="82" l="1"/>
  <c r="C9" i="82"/>
  <c r="W53" i="82"/>
  <c r="AB53" i="82"/>
  <c r="AB31" i="82"/>
  <c r="P29" i="82" l="1"/>
  <c r="P34" i="82" l="1"/>
  <c r="P35" i="82" l="1"/>
  <c r="P36" i="82" l="1"/>
  <c r="P37" i="82" l="1"/>
  <c r="P38" i="82" l="1"/>
  <c r="P39" i="82" l="1"/>
  <c r="P40" i="82" l="1"/>
  <c r="P41" i="82" l="1"/>
  <c r="P42" i="82" l="1"/>
  <c r="P43" i="82" l="1"/>
  <c r="P44" i="82" l="1"/>
  <c r="P45" i="82" l="1"/>
  <c r="P46" i="82" l="1"/>
  <c r="P47" i="82" l="1"/>
  <c r="P48" i="82" l="1"/>
  <c r="P49" i="82" l="1"/>
  <c r="P50" i="82" l="1"/>
  <c r="P51" i="82" l="1"/>
  <c r="P52" i="82"/>
  <c r="C53" i="82" l="1"/>
  <c r="C57" i="82" s="1"/>
  <c r="C55" i="82" l="1"/>
</calcChain>
</file>

<file path=xl/sharedStrings.xml><?xml version="1.0" encoding="utf-8"?>
<sst xmlns="http://schemas.openxmlformats.org/spreadsheetml/2006/main" count="257" uniqueCount="141">
  <si>
    <t>ДЗО</t>
  </si>
  <si>
    <t>Кол-во</t>
  </si>
  <si>
    <t>Подразделение ДЗО, объект</t>
  </si>
  <si>
    <t>Обстоятельства</t>
  </si>
  <si>
    <t>Причины</t>
  </si>
  <si>
    <t>Последствия</t>
  </si>
  <si>
    <t>Фамилия инспектора</t>
  </si>
  <si>
    <t>Несчастные случаи</t>
  </si>
  <si>
    <t xml:space="preserve">Дата               </t>
  </si>
  <si>
    <t>Время</t>
  </si>
  <si>
    <t>ОАО "МРСК Центра"</t>
  </si>
  <si>
    <t>ОАО "МОЭСК"</t>
  </si>
  <si>
    <t>Зыкин В.И.</t>
  </si>
  <si>
    <t>Котин С.К.</t>
  </si>
  <si>
    <t>Примаков С.Ю.</t>
  </si>
  <si>
    <t>Вилков Е.И.</t>
  </si>
  <si>
    <t>Сергеев А.С.</t>
  </si>
  <si>
    <t>Доровских И.С.</t>
  </si>
  <si>
    <t>Кутовой М.Д.</t>
  </si>
  <si>
    <t>РУТН Центра</t>
  </si>
  <si>
    <t>Писеев С.А.</t>
  </si>
  <si>
    <t>Технологические нарушения (6 кВ и выше)</t>
  </si>
  <si>
    <t>Номер Акта расследования, особое мнение при наличии</t>
  </si>
  <si>
    <t>Информация о ходе расследования</t>
  </si>
  <si>
    <t>Игольников А.Н.</t>
  </si>
  <si>
    <t>Свечкарев В.А.</t>
  </si>
  <si>
    <t>ВКС</t>
  </si>
  <si>
    <t>Лукьянов Р.А.</t>
  </si>
  <si>
    <t>Отключенная мощность        МВт</t>
  </si>
  <si>
    <t>МКС</t>
  </si>
  <si>
    <t>Куделькин Е.И.</t>
  </si>
  <si>
    <t>Персонал ДЗО</t>
  </si>
  <si>
    <t>Смертельный исход</t>
  </si>
  <si>
    <t>Сторонние лица</t>
  </si>
  <si>
    <t>МОЭСК</t>
  </si>
  <si>
    <t>+</t>
  </si>
  <si>
    <t>ДЗО, филиал(подразделение), объект</t>
  </si>
  <si>
    <t>Южные ЭС</t>
  </si>
  <si>
    <t>Воронежэнерго</t>
  </si>
  <si>
    <t>Северные ЭС</t>
  </si>
  <si>
    <t>Западные ЭС</t>
  </si>
  <si>
    <t>Степень тяжести</t>
  </si>
  <si>
    <t>Примечание</t>
  </si>
  <si>
    <t>ОАО "ФСК ЕЭС"</t>
  </si>
  <si>
    <t>Более 15 дрей</t>
  </si>
  <si>
    <t>Более 10 дрей</t>
  </si>
  <si>
    <t>Более 20 дрей</t>
  </si>
  <si>
    <t>Более 30 дрей</t>
  </si>
  <si>
    <t>ТН</t>
  </si>
  <si>
    <t>НС</t>
  </si>
  <si>
    <t>Прошло дней по                НЕзавершенному расследованию</t>
  </si>
  <si>
    <t>Орелэнерго</t>
  </si>
  <si>
    <t>Комментарии</t>
  </si>
  <si>
    <t>Маслов В.А.</t>
  </si>
  <si>
    <t>Пестов И.И.</t>
  </si>
  <si>
    <t>Львов А.И.</t>
  </si>
  <si>
    <t>Просрочено</t>
  </si>
  <si>
    <t>тн</t>
  </si>
  <si>
    <t>МРСК Центра</t>
  </si>
  <si>
    <t>Белгородэнерго</t>
  </si>
  <si>
    <t>Брянскэнерго</t>
  </si>
  <si>
    <t>Костромаэнерго</t>
  </si>
  <si>
    <t>Курскэнерго</t>
  </si>
  <si>
    <t>Липецкэнерго</t>
  </si>
  <si>
    <t>Смоленскэнерго</t>
  </si>
  <si>
    <t>Тамбовэнерго</t>
  </si>
  <si>
    <t>Тверьэнерго</t>
  </si>
  <si>
    <t>Ярэнерго</t>
  </si>
  <si>
    <t>Восточные ЭС</t>
  </si>
  <si>
    <t>Центральные ЭС</t>
  </si>
  <si>
    <t>Новая Москва</t>
  </si>
  <si>
    <t>Бережков В.Б.</t>
  </si>
  <si>
    <t>ФИО</t>
  </si>
  <si>
    <t>Дата завершения расследования</t>
  </si>
  <si>
    <t xml:space="preserve">Количество ТН: </t>
  </si>
  <si>
    <t xml:space="preserve">Количество пожаров: </t>
  </si>
  <si>
    <t>Количество НС:</t>
  </si>
  <si>
    <t>№ Акта расследования</t>
  </si>
  <si>
    <t>№ пп.</t>
  </si>
  <si>
    <t>ТН 1</t>
  </si>
  <si>
    <t>ТН 2</t>
  </si>
  <si>
    <t>ТН 3</t>
  </si>
  <si>
    <t>ТН 4</t>
  </si>
  <si>
    <t>ТН 5</t>
  </si>
  <si>
    <t>ТН 6</t>
  </si>
  <si>
    <t>ТН 7</t>
  </si>
  <si>
    <t>ТН 8</t>
  </si>
  <si>
    <t>ТН 9</t>
  </si>
  <si>
    <t>ТН 10</t>
  </si>
  <si>
    <t>ТН 11</t>
  </si>
  <si>
    <t>ТН 12</t>
  </si>
  <si>
    <t>продление</t>
  </si>
  <si>
    <t>Комментарии/ Особое мнение</t>
  </si>
  <si>
    <t>ДЗО, филиал</t>
  </si>
  <si>
    <t>обесточено …</t>
  </si>
  <si>
    <t>завершено</t>
  </si>
  <si>
    <t>НЕ завершено</t>
  </si>
  <si>
    <t>Объект</t>
  </si>
  <si>
    <t>ВЛ …</t>
  </si>
  <si>
    <t>ПС …</t>
  </si>
  <si>
    <t>квартал</t>
  </si>
  <si>
    <t>Период расследования</t>
  </si>
  <si>
    <r>
      <t xml:space="preserve">Прошло дней по                </t>
    </r>
    <r>
      <rPr>
        <b/>
        <sz val="14"/>
        <rFont val="Times New Roman"/>
        <family val="1"/>
        <charset val="204"/>
      </rPr>
      <t>НЕзавершенному расследованию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</si>
  <si>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</si>
  <si>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</si>
  <si>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</si>
  <si>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</si>
  <si>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</si>
  <si>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</si>
  <si>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</si>
  <si>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</si>
  <si>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</si>
  <si>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</si>
  <si>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</si>
  <si>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</si>
  <si>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недели</t>
  </si>
  <si>
    <t>даты отчетной недели</t>
  </si>
  <si>
    <t>начало</t>
  </si>
  <si>
    <t>конец</t>
  </si>
  <si>
    <t>№ отчетного периода</t>
  </si>
  <si>
    <t>праздничный</t>
  </si>
  <si>
    <t>выходной</t>
  </si>
  <si>
    <t>рабочий</t>
  </si>
  <si>
    <t>месяц</t>
  </si>
  <si>
    <t>день</t>
  </si>
  <si>
    <t>дата</t>
  </si>
  <si>
    <t>АО ...</t>
  </si>
  <si>
    <t>устанавливаются</t>
  </si>
  <si>
    <t>ТН 13</t>
  </si>
  <si>
    <t>ТН 14</t>
  </si>
  <si>
    <t>филиал У:</t>
  </si>
  <si>
    <t>ОАО "Х":</t>
  </si>
  <si>
    <t>ОАО "ХХ"</t>
  </si>
  <si>
    <t>ОАО "ХХХ"</t>
  </si>
  <si>
    <t xml:space="preserve">Итого </t>
  </si>
  <si>
    <t>ИТОГО</t>
  </si>
  <si>
    <t>СЕГОДНЯ:</t>
  </si>
  <si>
    <t>Даты отчетной недели:</t>
  </si>
  <si>
    <t>???</t>
  </si>
  <si>
    <t>Прошлая:</t>
  </si>
  <si>
    <t>Текущая: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</si>
</sst>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41">
    <font>
      <sz val="1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0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22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Bann920"/>
      <charset val="204"/>
    </font>
    <font>
      <sz val="11"/>
      <color indexed="8"/>
      <name val="Calibri"/>
      <family val="2"/>
      <charset val="204"/>
    </font>
    <font>
      <b/>
      <sz val="20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8"/>
      <name val="Calibri"/>
      <family val="2"/>
      <charset val="204"/>
    </font>
    <font>
      <b/>
      <sz val="16"/>
      <name val="Calibri"/>
      <family val="2"/>
      <charset val="204"/>
    </font>
    <font>
      <sz val="12"/>
      <color rgb="FFFF0000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u/>
      <sz val="10"/>
      <color theme="1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rgb="FFEBF1D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366">
    <xf numFmtId="0" fontId="0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21" fillId="0" borderId="0"/>
    <xf numFmtId="0" fontId="27" fillId="0" borderId="0"/>
    <xf numFmtId="0" fontId="8" fillId="0" borderId="0"/>
    <xf numFmtId="0" fontId="27" fillId="0" borderId="0"/>
    <xf numFmtId="0" fontId="11" fillId="0" borderId="0"/>
    <xf numFmtId="165" fontId="21" fillId="0" borderId="0"/>
    <xf numFmtId="165" fontId="21" fillId="0" borderId="0"/>
    <xf numFmtId="165" fontId="21" fillId="0" borderId="0"/>
    <xf numFmtId="0" fontId="20" fillId="0" borderId="0"/>
    <xf numFmtId="0" fontId="21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04">
    <xf numFmtId="0" fontId="0" fillId="0" borderId="0" xfId="0"/>
    <xf numFmtId="14" fontId="12" fillId="0" borderId="0" xfId="1" applyNumberFormat="1" applyFont="1" applyAlignment="1">
      <alignment horizontal="left"/>
    </xf>
    <xf numFmtId="14" fontId="13" fillId="0" borderId="0" xfId="2" applyNumberFormat="1" applyFill="1" applyBorder="1" applyAlignment="1"/>
    <xf numFmtId="164" fontId="10" fillId="0" borderId="0" xfId="2" applyNumberFormat="1" applyFont="1"/>
    <xf numFmtId="0" fontId="0" fillId="0" borderId="0" xfId="0" applyBorder="1"/>
    <xf numFmtId="0" fontId="15" fillId="2" borderId="1" xfId="2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top" wrapText="1"/>
    </xf>
    <xf numFmtId="49" fontId="14" fillId="4" borderId="1" xfId="0" applyNumberFormat="1" applyFont="1" applyFill="1" applyBorder="1" applyAlignment="1">
      <alignment horizontal="center" vertical="top" wrapText="1"/>
    </xf>
    <xf numFmtId="49" fontId="14" fillId="4" borderId="3" xfId="0" applyNumberFormat="1" applyFont="1" applyFill="1" applyBorder="1" applyAlignment="1">
      <alignment horizontal="center" vertical="top" wrapText="1"/>
    </xf>
    <xf numFmtId="0" fontId="19" fillId="4" borderId="1" xfId="0" applyNumberFormat="1" applyFont="1" applyFill="1" applyBorder="1" applyAlignment="1">
      <alignment horizontal="left" vertical="top" wrapText="1"/>
    </xf>
    <xf numFmtId="0" fontId="9" fillId="0" borderId="0" xfId="2" applyFont="1" applyAlignment="1"/>
    <xf numFmtId="0" fontId="16" fillId="0" borderId="0" xfId="2" applyFont="1" applyAlignment="1">
      <alignment vertical="top"/>
    </xf>
    <xf numFmtId="0" fontId="0" fillId="0" borderId="0" xfId="0" applyAlignment="1">
      <alignment vertical="top"/>
    </xf>
    <xf numFmtId="0" fontId="14" fillId="0" borderId="1" xfId="0" applyFont="1" applyBorder="1" applyAlignment="1">
      <alignment horizontal="center" vertical="top" wrapText="1"/>
    </xf>
    <xf numFmtId="0" fontId="0" fillId="0" borderId="0" xfId="0"/>
    <xf numFmtId="14" fontId="14" fillId="6" borderId="1" xfId="0" applyNumberFormat="1" applyFont="1" applyFill="1" applyBorder="1" applyAlignment="1">
      <alignment horizontal="center" vertical="top" wrapText="1"/>
    </xf>
    <xf numFmtId="49" fontId="14" fillId="6" borderId="1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0" fillId="0" borderId="0" xfId="0" applyFill="1"/>
    <xf numFmtId="0" fontId="22" fillId="0" borderId="0" xfId="0" applyFont="1" applyFill="1"/>
    <xf numFmtId="0" fontId="23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3" borderId="2" xfId="0" applyNumberFormat="1" applyFont="1" applyFill="1" applyBorder="1" applyAlignment="1">
      <alignment vertical="top" wrapText="1"/>
    </xf>
    <xf numFmtId="0" fontId="14" fillId="0" borderId="2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164" fontId="10" fillId="0" borderId="0" xfId="2" applyNumberFormat="1" applyFont="1" applyAlignment="1">
      <alignment wrapText="1"/>
    </xf>
    <xf numFmtId="0" fontId="0" fillId="0" borderId="0" xfId="0" applyAlignment="1">
      <alignment wrapText="1"/>
    </xf>
    <xf numFmtId="49" fontId="14" fillId="4" borderId="13" xfId="0" applyNumberFormat="1" applyFont="1" applyFill="1" applyBorder="1" applyAlignment="1">
      <alignment horizontal="center" vertical="top" wrapText="1"/>
    </xf>
    <xf numFmtId="49" fontId="14" fillId="4" borderId="5" xfId="0" applyNumberFormat="1" applyFont="1" applyFill="1" applyBorder="1" applyAlignment="1">
      <alignment horizontal="center" vertical="top" wrapText="1"/>
    </xf>
    <xf numFmtId="0" fontId="19" fillId="5" borderId="5" xfId="0" applyNumberFormat="1" applyFont="1" applyFill="1" applyBorder="1" applyAlignment="1">
      <alignment horizontal="center" vertical="top" wrapText="1"/>
    </xf>
    <xf numFmtId="0" fontId="26" fillId="9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top" wrapText="1"/>
    </xf>
    <xf numFmtId="0" fontId="19" fillId="5" borderId="1" xfId="0" applyNumberFormat="1" applyFont="1" applyFill="1" applyBorder="1" applyAlignment="1">
      <alignment horizontal="center" vertical="top" wrapText="1"/>
    </xf>
    <xf numFmtId="0" fontId="14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26" fillId="10" borderId="1" xfId="0" applyFont="1" applyFill="1" applyBorder="1" applyAlignment="1">
      <alignment horizontal="center" vertical="center"/>
    </xf>
    <xf numFmtId="0" fontId="9" fillId="0" borderId="0" xfId="2" applyFont="1" applyFill="1" applyBorder="1" applyAlignment="1"/>
    <xf numFmtId="0" fontId="15" fillId="2" borderId="9" xfId="2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top" wrapText="1"/>
    </xf>
    <xf numFmtId="0" fontId="19" fillId="5" borderId="9" xfId="0" applyNumberFormat="1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horizontal="center" vertical="top" wrapText="1"/>
    </xf>
    <xf numFmtId="0" fontId="14" fillId="3" borderId="1" xfId="1" applyNumberFormat="1" applyFont="1" applyFill="1" applyBorder="1" applyAlignment="1">
      <alignment horizontal="center" vertical="top" wrapText="1"/>
    </xf>
    <xf numFmtId="14" fontId="14" fillId="0" borderId="1" xfId="1" applyNumberFormat="1" applyFont="1" applyFill="1" applyBorder="1" applyAlignment="1">
      <alignment horizontal="center" vertical="top" wrapText="1"/>
    </xf>
    <xf numFmtId="0" fontId="34" fillId="0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14" fontId="14" fillId="3" borderId="2" xfId="1" applyNumberFormat="1" applyFont="1" applyFill="1" applyBorder="1" applyAlignment="1">
      <alignment horizontal="center" vertical="top" wrapText="1"/>
    </xf>
    <xf numFmtId="49" fontId="14" fillId="3" borderId="2" xfId="1" applyNumberFormat="1" applyFont="1" applyFill="1" applyBorder="1" applyAlignment="1">
      <alignment horizontal="center" vertical="top" wrapText="1"/>
    </xf>
    <xf numFmtId="0" fontId="14" fillId="3" borderId="2" xfId="1" applyNumberFormat="1" applyFont="1" applyFill="1" applyBorder="1" applyAlignment="1">
      <alignment horizontal="center" vertical="top" wrapText="1"/>
    </xf>
    <xf numFmtId="0" fontId="17" fillId="8" borderId="15" xfId="3" applyNumberFormat="1" applyFont="1" applyFill="1" applyBorder="1" applyAlignment="1">
      <alignment vertical="top" wrapText="1"/>
    </xf>
    <xf numFmtId="0" fontId="14" fillId="6" borderId="3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vertical="top" wrapText="1"/>
    </xf>
    <xf numFmtId="0" fontId="33" fillId="12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0" fillId="0" borderId="10" xfId="0" applyBorder="1"/>
    <xf numFmtId="0" fontId="0" fillId="0" borderId="10" xfId="0" applyFill="1" applyBorder="1"/>
    <xf numFmtId="0" fontId="14" fillId="3" borderId="2" xfId="0" applyFont="1" applyFill="1" applyBorder="1" applyAlignment="1">
      <alignment vertical="top" wrapText="1"/>
    </xf>
    <xf numFmtId="14" fontId="0" fillId="0" borderId="0" xfId="0" applyNumberFormat="1"/>
    <xf numFmtId="0" fontId="14" fillId="0" borderId="1" xfId="0" applyNumberFormat="1" applyFont="1" applyFill="1" applyBorder="1" applyAlignment="1">
      <alignment horizontal="center" vertical="top" wrapText="1"/>
    </xf>
    <xf numFmtId="0" fontId="14" fillId="6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3" borderId="2" xfId="1" applyFont="1" applyFill="1" applyBorder="1" applyAlignment="1">
      <alignment horizontal="center" vertical="top" wrapText="1"/>
    </xf>
    <xf numFmtId="0" fontId="33" fillId="9" borderId="1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center" vertical="center"/>
    </xf>
    <xf numFmtId="0" fontId="14" fillId="13" borderId="1" xfId="0" applyNumberFormat="1" applyFont="1" applyFill="1" applyBorder="1" applyAlignment="1">
      <alignment horizontal="center" vertical="top" wrapText="1"/>
    </xf>
    <xf numFmtId="0" fontId="14" fillId="13" borderId="2" xfId="0" applyFont="1" applyFill="1" applyBorder="1" applyAlignment="1">
      <alignment vertical="top" wrapText="1"/>
    </xf>
    <xf numFmtId="0" fontId="14" fillId="14" borderId="2" xfId="0" applyNumberFormat="1" applyFont="1" applyFill="1" applyBorder="1" applyAlignment="1">
      <alignment vertical="top" wrapText="1"/>
    </xf>
    <xf numFmtId="0" fontId="14" fillId="14" borderId="1" xfId="0" applyNumberFormat="1" applyFont="1" applyFill="1" applyBorder="1" applyAlignment="1">
      <alignment horizontal="center" vertical="top" wrapText="1"/>
    </xf>
    <xf numFmtId="14" fontId="14" fillId="14" borderId="1" xfId="0" applyNumberFormat="1" applyFont="1" applyFill="1" applyBorder="1" applyAlignment="1">
      <alignment horizontal="center" vertical="top" wrapText="1"/>
    </xf>
    <xf numFmtId="0" fontId="14" fillId="14" borderId="1" xfId="0" applyFont="1" applyFill="1" applyBorder="1" applyAlignment="1">
      <alignment horizontal="center" vertical="top" wrapText="1"/>
    </xf>
    <xf numFmtId="14" fontId="14" fillId="13" borderId="1" xfId="1" applyNumberFormat="1" applyFont="1" applyFill="1" applyBorder="1" applyAlignment="1">
      <alignment horizontal="center" vertical="top" wrapText="1"/>
    </xf>
    <xf numFmtId="49" fontId="14" fillId="14" borderId="1" xfId="0" applyNumberFormat="1" applyFont="1" applyFill="1" applyBorder="1" applyAlignment="1">
      <alignment horizontal="left" vertical="top" wrapText="1"/>
    </xf>
    <xf numFmtId="0" fontId="14" fillId="16" borderId="1" xfId="0" applyFont="1" applyFill="1" applyBorder="1" applyAlignment="1">
      <alignment horizontal="center" vertical="top" wrapText="1"/>
    </xf>
    <xf numFmtId="14" fontId="14" fillId="16" borderId="1" xfId="0" applyNumberFormat="1" applyFont="1" applyFill="1" applyBorder="1" applyAlignment="1">
      <alignment horizontal="center" vertical="top" wrapText="1"/>
    </xf>
    <xf numFmtId="14" fontId="14" fillId="14" borderId="1" xfId="1" applyNumberFormat="1" applyFont="1" applyFill="1" applyBorder="1" applyAlignment="1">
      <alignment horizontal="center" vertical="top" wrapText="1"/>
    </xf>
    <xf numFmtId="0" fontId="14" fillId="14" borderId="1" xfId="0" applyFont="1" applyFill="1" applyBorder="1" applyAlignment="1">
      <alignment horizontal="left" vertical="top" wrapText="1"/>
    </xf>
    <xf numFmtId="49" fontId="14" fillId="14" borderId="1" xfId="0" applyNumberFormat="1" applyFont="1" applyFill="1" applyBorder="1" applyAlignment="1">
      <alignment horizontal="center" vertical="top" wrapText="1"/>
    </xf>
    <xf numFmtId="49" fontId="14" fillId="16" borderId="1" xfId="0" applyNumberFormat="1" applyFont="1" applyFill="1" applyBorder="1" applyAlignment="1">
      <alignment horizontal="center" vertical="top" wrapText="1"/>
    </xf>
    <xf numFmtId="49" fontId="14" fillId="14" borderId="1" xfId="1" applyNumberFormat="1" applyFont="1" applyFill="1" applyBorder="1" applyAlignment="1">
      <alignment horizontal="center" vertical="top" wrapText="1"/>
    </xf>
    <xf numFmtId="0" fontId="14" fillId="14" borderId="1" xfId="1" applyNumberFormat="1" applyFont="1" applyFill="1" applyBorder="1" applyAlignment="1">
      <alignment horizontal="center" vertical="top" wrapText="1"/>
    </xf>
    <xf numFmtId="0" fontId="9" fillId="0" borderId="0" xfId="2" applyFont="1" applyAlignment="1">
      <alignment vertical="center"/>
    </xf>
    <xf numFmtId="0" fontId="24" fillId="0" borderId="0" xfId="0" applyFont="1" applyAlignment="1"/>
    <xf numFmtId="0" fontId="17" fillId="12" borderId="15" xfId="3" applyNumberFormat="1" applyFont="1" applyFill="1" applyBorder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wrapText="1"/>
    </xf>
    <xf numFmtId="49" fontId="14" fillId="13" borderId="1" xfId="1" applyNumberFormat="1" applyFont="1" applyFill="1" applyBorder="1" applyAlignment="1">
      <alignment horizontal="center" vertical="top" wrapText="1"/>
    </xf>
    <xf numFmtId="0" fontId="14" fillId="13" borderId="1" xfId="1" applyFont="1" applyFill="1" applyBorder="1" applyAlignment="1">
      <alignment horizontal="center" vertical="top" wrapText="1"/>
    </xf>
    <xf numFmtId="0" fontId="14" fillId="13" borderId="1" xfId="1" applyNumberFormat="1" applyFont="1" applyFill="1" applyBorder="1" applyAlignment="1">
      <alignment horizontal="center" vertical="top" wrapText="1"/>
    </xf>
    <xf numFmtId="0" fontId="15" fillId="15" borderId="1" xfId="2" applyFont="1" applyFill="1" applyBorder="1" applyAlignment="1">
      <alignment horizontal="center" vertical="center" wrapText="1"/>
    </xf>
    <xf numFmtId="0" fontId="15" fillId="15" borderId="3" xfId="2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horizontal="left" textRotation="90"/>
    </xf>
    <xf numFmtId="0" fontId="9" fillId="0" borderId="0" xfId="2" applyFont="1" applyAlignment="1">
      <alignment horizontal="right" vertical="center"/>
    </xf>
    <xf numFmtId="0" fontId="17" fillId="8" borderId="15" xfId="3" applyNumberFormat="1" applyFont="1" applyFill="1" applyBorder="1" applyAlignment="1">
      <alignment horizontal="center" vertical="top" wrapText="1"/>
    </xf>
    <xf numFmtId="14" fontId="14" fillId="0" borderId="0" xfId="1" applyNumberFormat="1" applyFont="1" applyFill="1" applyBorder="1" applyAlignment="1">
      <alignment horizontal="center" vertical="top" wrapText="1"/>
    </xf>
    <xf numFmtId="14" fontId="14" fillId="0" borderId="2" xfId="1" applyNumberFormat="1" applyFont="1" applyFill="1" applyBorder="1" applyAlignment="1">
      <alignment horizontal="center" vertical="top" wrapText="1"/>
    </xf>
    <xf numFmtId="0" fontId="9" fillId="0" borderId="0" xfId="2" applyFont="1" applyBorder="1" applyAlignment="1"/>
    <xf numFmtId="0" fontId="15" fillId="15" borderId="13" xfId="2" applyFont="1" applyFill="1" applyBorder="1" applyAlignment="1">
      <alignment horizontal="center" vertical="center" wrapText="1"/>
    </xf>
    <xf numFmtId="0" fontId="14" fillId="6" borderId="2" xfId="0" applyNumberFormat="1" applyFont="1" applyFill="1" applyBorder="1" applyAlignment="1">
      <alignment horizontal="center" vertical="top" wrapText="1"/>
    </xf>
    <xf numFmtId="14" fontId="14" fillId="6" borderId="2" xfId="0" applyNumberFormat="1" applyFont="1" applyFill="1" applyBorder="1" applyAlignment="1">
      <alignment horizontal="center" vertical="top" wrapText="1"/>
    </xf>
    <xf numFmtId="49" fontId="14" fillId="6" borderId="2" xfId="0" applyNumberFormat="1" applyFont="1" applyFill="1" applyBorder="1" applyAlignment="1">
      <alignment horizontal="center" vertical="top" wrapText="1"/>
    </xf>
    <xf numFmtId="49" fontId="14" fillId="4" borderId="6" xfId="0" applyNumberFormat="1" applyFont="1" applyFill="1" applyBorder="1" applyAlignment="1">
      <alignment horizontal="center" vertical="top" wrapText="1"/>
    </xf>
    <xf numFmtId="14" fontId="14" fillId="0" borderId="5" xfId="0" applyNumberFormat="1" applyFont="1" applyFill="1" applyBorder="1" applyAlignment="1">
      <alignment horizontal="center" vertical="top" wrapText="1"/>
    </xf>
    <xf numFmtId="14" fontId="14" fillId="3" borderId="14" xfId="1" applyNumberFormat="1" applyFont="1" applyFill="1" applyBorder="1" applyAlignment="1">
      <alignment horizontal="center" vertical="top" wrapText="1"/>
    </xf>
    <xf numFmtId="14" fontId="14" fillId="6" borderId="5" xfId="0" applyNumberFormat="1" applyFont="1" applyFill="1" applyBorder="1" applyAlignment="1">
      <alignment horizontal="center" vertical="top" wrapText="1"/>
    </xf>
    <xf numFmtId="14" fontId="14" fillId="14" borderId="5" xfId="0" applyNumberFormat="1" applyFont="1" applyFill="1" applyBorder="1" applyAlignment="1">
      <alignment horizontal="center" vertical="top"/>
    </xf>
    <xf numFmtId="14" fontId="14" fillId="14" borderId="5" xfId="0" applyNumberFormat="1" applyFont="1" applyFill="1" applyBorder="1" applyAlignment="1">
      <alignment horizontal="center" vertical="top" wrapText="1"/>
    </xf>
    <xf numFmtId="14" fontId="14" fillId="13" borderId="5" xfId="1" applyNumberFormat="1" applyFont="1" applyFill="1" applyBorder="1" applyAlignment="1">
      <alignment horizontal="center" vertical="top" wrapText="1"/>
    </xf>
    <xf numFmtId="14" fontId="14" fillId="0" borderId="5" xfId="0" applyNumberFormat="1" applyFont="1" applyFill="1" applyBorder="1" applyAlignment="1">
      <alignment horizontal="left" vertical="top"/>
    </xf>
    <xf numFmtId="0" fontId="17" fillId="12" borderId="1" xfId="3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7" fillId="8" borderId="1" xfId="3" applyNumberFormat="1" applyFont="1" applyFill="1" applyBorder="1" applyAlignment="1">
      <alignment vertical="top" wrapText="1"/>
    </xf>
    <xf numFmtId="49" fontId="31" fillId="12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9" fontId="17" fillId="7" borderId="6" xfId="3" applyFont="1" applyFill="1" applyBorder="1" applyAlignment="1">
      <alignment vertical="center" wrapText="1"/>
    </xf>
    <xf numFmtId="9" fontId="17" fillId="7" borderId="8" xfId="3" applyFont="1" applyFill="1" applyBorder="1" applyAlignment="1">
      <alignment vertical="center" wrapText="1"/>
    </xf>
    <xf numFmtId="9" fontId="17" fillId="7" borderId="8" xfId="3" applyFont="1" applyFill="1" applyBorder="1" applyAlignment="1">
      <alignment vertical="center"/>
    </xf>
    <xf numFmtId="0" fontId="14" fillId="0" borderId="3" xfId="0" applyNumberFormat="1" applyFont="1" applyFill="1" applyBorder="1" applyAlignment="1">
      <alignment horizontal="center" vertical="top" wrapText="1"/>
    </xf>
    <xf numFmtId="14" fontId="14" fillId="0" borderId="3" xfId="1" applyNumberFormat="1" applyFont="1" applyFill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14" fontId="14" fillId="0" borderId="3" xfId="0" applyNumberFormat="1" applyFont="1" applyFill="1" applyBorder="1" applyAlignment="1">
      <alignment horizontal="center" vertical="top" wrapText="1"/>
    </xf>
    <xf numFmtId="0" fontId="14" fillId="0" borderId="3" xfId="1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center" wrapText="1"/>
    </xf>
    <xf numFmtId="0" fontId="24" fillId="0" borderId="0" xfId="0" applyFont="1" applyBorder="1" applyAlignment="1"/>
    <xf numFmtId="0" fontId="25" fillId="18" borderId="6" xfId="0" applyFont="1" applyFill="1" applyBorder="1" applyAlignment="1"/>
    <xf numFmtId="0" fontId="25" fillId="18" borderId="6" xfId="0" applyFont="1" applyFill="1" applyBorder="1" applyAlignment="1">
      <alignment horizontal="center" vertical="center"/>
    </xf>
    <xf numFmtId="0" fontId="25" fillId="18" borderId="6" xfId="0" applyFont="1" applyFill="1" applyBorder="1" applyAlignment="1">
      <alignment horizontal="center"/>
    </xf>
    <xf numFmtId="0" fontId="19" fillId="4" borderId="1" xfId="0" applyNumberFormat="1" applyFont="1" applyFill="1" applyBorder="1" applyAlignment="1">
      <alignment horizontal="center" vertical="center" wrapText="1"/>
    </xf>
    <xf numFmtId="0" fontId="14" fillId="4" borderId="6" xfId="0" applyNumberFormat="1" applyFont="1" applyFill="1" applyBorder="1" applyAlignment="1">
      <alignment vertical="top" wrapText="1"/>
    </xf>
    <xf numFmtId="14" fontId="14" fillId="4" borderId="6" xfId="1" applyNumberFormat="1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14" fontId="14" fillId="4" borderId="6" xfId="0" applyNumberFormat="1" applyFont="1" applyFill="1" applyBorder="1" applyAlignment="1">
      <alignment horizontal="center" vertical="top" wrapText="1"/>
    </xf>
    <xf numFmtId="0" fontId="14" fillId="4" borderId="6" xfId="1" applyFont="1" applyFill="1" applyBorder="1" applyAlignment="1">
      <alignment horizontal="center" vertical="top" wrapText="1"/>
    </xf>
    <xf numFmtId="0" fontId="14" fillId="4" borderId="6" xfId="0" applyNumberFormat="1" applyFont="1" applyFill="1" applyBorder="1" applyAlignment="1">
      <alignment horizontal="center" vertical="top" wrapText="1"/>
    </xf>
    <xf numFmtId="0" fontId="14" fillId="4" borderId="1" xfId="0" applyNumberFormat="1" applyFont="1" applyFill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37" fillId="15" borderId="4" xfId="2" applyFont="1" applyFill="1" applyBorder="1" applyAlignment="1">
      <alignment horizontal="center" vertical="center" wrapText="1"/>
    </xf>
    <xf numFmtId="1" fontId="37" fillId="15" borderId="4" xfId="2" applyNumberFormat="1" applyFont="1" applyFill="1" applyBorder="1" applyAlignment="1">
      <alignment horizontal="center" vertical="center" wrapText="1"/>
    </xf>
    <xf numFmtId="14" fontId="37" fillId="15" borderId="4" xfId="2" applyNumberFormat="1" applyFont="1" applyFill="1" applyBorder="1" applyAlignment="1">
      <alignment horizontal="center" vertical="center" wrapText="1"/>
    </xf>
    <xf numFmtId="164" fontId="37" fillId="15" borderId="4" xfId="2" applyNumberFormat="1" applyFont="1" applyFill="1" applyBorder="1" applyAlignment="1">
      <alignment horizontal="center" vertical="center" wrapText="1"/>
    </xf>
    <xf numFmtId="0" fontId="37" fillId="15" borderId="12" xfId="2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top" wrapText="1"/>
    </xf>
    <xf numFmtId="0" fontId="19" fillId="4" borderId="9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4" fillId="5" borderId="15" xfId="0" applyNumberFormat="1" applyFont="1" applyFill="1" applyBorder="1" applyAlignment="1">
      <alignment vertical="top" wrapText="1"/>
    </xf>
    <xf numFmtId="0" fontId="19" fillId="5" borderId="1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14" fontId="14" fillId="5" borderId="15" xfId="1" applyNumberFormat="1" applyFont="1" applyFill="1" applyBorder="1" applyAlignment="1">
      <alignment horizontal="center" vertical="top" wrapText="1"/>
    </xf>
    <xf numFmtId="49" fontId="14" fillId="5" borderId="6" xfId="0" applyNumberFormat="1" applyFont="1" applyFill="1" applyBorder="1" applyAlignment="1">
      <alignment horizontal="center" vertical="top" wrapText="1"/>
    </xf>
    <xf numFmtId="49" fontId="14" fillId="5" borderId="15" xfId="0" applyNumberFormat="1" applyFont="1" applyFill="1" applyBorder="1" applyAlignment="1">
      <alignment horizontal="center" vertical="top" wrapText="1"/>
    </xf>
    <xf numFmtId="0" fontId="14" fillId="5" borderId="15" xfId="0" applyFont="1" applyFill="1" applyBorder="1" applyAlignment="1">
      <alignment horizontal="center" vertical="top" wrapText="1"/>
    </xf>
    <xf numFmtId="14" fontId="14" fillId="5" borderId="15" xfId="0" applyNumberFormat="1" applyFont="1" applyFill="1" applyBorder="1" applyAlignment="1">
      <alignment horizontal="center" vertical="top" wrapText="1"/>
    </xf>
    <xf numFmtId="0" fontId="14" fillId="5" borderId="15" xfId="1" applyFont="1" applyFill="1" applyBorder="1" applyAlignment="1">
      <alignment horizontal="center" vertical="top" wrapText="1"/>
    </xf>
    <xf numFmtId="0" fontId="14" fillId="5" borderId="15" xfId="0" applyNumberFormat="1" applyFont="1" applyFill="1" applyBorder="1" applyAlignment="1">
      <alignment horizontal="center" vertical="top" wrapText="1"/>
    </xf>
    <xf numFmtId="0" fontId="14" fillId="5" borderId="6" xfId="0" applyNumberFormat="1" applyFont="1" applyFill="1" applyBorder="1" applyAlignment="1">
      <alignment horizontal="center" vertical="top" wrapText="1"/>
    </xf>
    <xf numFmtId="0" fontId="17" fillId="0" borderId="0" xfId="3" applyNumberFormat="1" applyFont="1" applyFill="1" applyBorder="1" applyAlignment="1">
      <alignment vertical="center" wrapText="1"/>
    </xf>
    <xf numFmtId="9" fontId="17" fillId="7" borderId="16" xfId="3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7" fillId="15" borderId="3" xfId="3" applyNumberFormat="1" applyFont="1" applyFill="1" applyBorder="1" applyAlignment="1">
      <alignment horizontal="center" vertical="center" wrapText="1"/>
    </xf>
    <xf numFmtId="0" fontId="37" fillId="15" borderId="13" xfId="3" applyNumberFormat="1" applyFont="1" applyFill="1" applyBorder="1" applyAlignment="1">
      <alignment horizontal="center" vertical="center" wrapText="1"/>
    </xf>
    <xf numFmtId="0" fontId="39" fillId="19" borderId="1" xfId="0" applyNumberFormat="1" applyFont="1" applyFill="1" applyBorder="1" applyAlignment="1">
      <alignment horizontal="center" vertical="center"/>
    </xf>
    <xf numFmtId="14" fontId="39" fillId="19" borderId="1" xfId="0" applyNumberFormat="1" applyFont="1" applyFill="1" applyBorder="1" applyAlignment="1">
      <alignment horizontal="center" vertical="center"/>
    </xf>
    <xf numFmtId="0" fontId="39" fillId="17" borderId="1" xfId="0" applyNumberFormat="1" applyFont="1" applyFill="1" applyBorder="1" applyAlignment="1">
      <alignment horizontal="center" vertical="center"/>
    </xf>
    <xf numFmtId="14" fontId="39" fillId="17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49" fontId="38" fillId="3" borderId="1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top"/>
    </xf>
    <xf numFmtId="0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1" fillId="0" borderId="0" xfId="0" applyNumberFormat="1" applyFont="1" applyAlignment="1">
      <alignment horizontal="center"/>
    </xf>
    <xf numFmtId="0" fontId="14" fillId="20" borderId="3" xfId="0" applyNumberFormat="1" applyFont="1" applyFill="1" applyBorder="1" applyAlignment="1">
      <alignment horizontal="center" vertical="center" wrapText="1"/>
    </xf>
    <xf numFmtId="0" fontId="30" fillId="20" borderId="3" xfId="0" applyNumberFormat="1" applyFont="1" applyFill="1" applyBorder="1" applyAlignment="1">
      <alignment horizontal="center" vertical="center" wrapText="1"/>
    </xf>
    <xf numFmtId="0" fontId="14" fillId="20" borderId="1" xfId="0" applyNumberFormat="1" applyFont="1" applyFill="1" applyBorder="1" applyAlignment="1">
      <alignment horizontal="center" vertical="top" wrapText="1"/>
    </xf>
    <xf numFmtId="14" fontId="14" fillId="20" borderId="1" xfId="0" applyNumberFormat="1" applyFont="1" applyFill="1" applyBorder="1" applyAlignment="1">
      <alignment horizontal="center" vertical="top"/>
    </xf>
    <xf numFmtId="164" fontId="14" fillId="20" borderId="1" xfId="0" applyNumberFormat="1" applyFont="1" applyFill="1" applyBorder="1" applyAlignment="1">
      <alignment horizontal="center" vertical="top" wrapText="1"/>
    </xf>
    <xf numFmtId="49" fontId="14" fillId="20" borderId="3" xfId="0" applyNumberFormat="1" applyFont="1" applyFill="1" applyBorder="1" applyAlignment="1">
      <alignment horizontal="center" vertical="top" wrapText="1"/>
    </xf>
    <xf numFmtId="14" fontId="14" fillId="20" borderId="3" xfId="0" applyNumberFormat="1" applyFont="1" applyFill="1" applyBorder="1" applyAlignment="1">
      <alignment horizontal="center" vertical="top" wrapText="1"/>
    </xf>
    <xf numFmtId="0" fontId="14" fillId="20" borderId="3" xfId="0" applyFont="1" applyFill="1" applyBorder="1" applyAlignment="1">
      <alignment horizontal="center" vertical="top" wrapText="1"/>
    </xf>
    <xf numFmtId="14" fontId="29" fillId="12" borderId="7" xfId="2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vertical="top"/>
    </xf>
    <xf numFmtId="0" fontId="9" fillId="0" borderId="1" xfId="2" applyFont="1" applyBorder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25" fillId="18" borderId="15" xfId="0" applyFont="1" applyFill="1" applyBorder="1" applyAlignment="1"/>
    <xf numFmtId="14" fontId="29" fillId="10" borderId="1" xfId="2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right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NumberFormat="1" applyFont="1" applyFill="1" applyBorder="1" applyAlignment="1">
      <alignment horizontal="center" wrapText="1"/>
    </xf>
    <xf numFmtId="0" fontId="18" fillId="9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366">
    <cellStyle name="Excel Built-in Normal 1" xfId="14"/>
    <cellStyle name="Гиперссылка" xfId="350" builtinId="8" hidden="1"/>
    <cellStyle name="Гиперссылка" xfId="688" builtinId="8" hidden="1"/>
    <cellStyle name="Гиперссылка" xfId="690" builtinId="8" hidden="1"/>
    <cellStyle name="Гиперссылка" xfId="1364" builtinId="8" hidden="1"/>
    <cellStyle name="Обычный" xfId="0" builtinId="0"/>
    <cellStyle name="Обычный 10" xfId="8"/>
    <cellStyle name="Обычный 104 10" xfId="5"/>
    <cellStyle name="Обычный 12" xfId="18"/>
    <cellStyle name="Обычный 12 10" xfId="696"/>
    <cellStyle name="Обычный 12 2" xfId="19"/>
    <cellStyle name="Обычный 12 2 2" xfId="33"/>
    <cellStyle name="Обычный 12 2 2 2" xfId="54"/>
    <cellStyle name="Обычный 12 2 2 2 2" xfId="96"/>
    <cellStyle name="Обычный 12 2 2 2 2 2" xfId="180"/>
    <cellStyle name="Обычный 12 2 2 2 2 2 2" xfId="348"/>
    <cellStyle name="Обычный 12 2 2 2 2 2 2 2" xfId="686"/>
    <cellStyle name="Обычный 12 2 2 2 2 2 2 2 2" xfId="1362"/>
    <cellStyle name="Обычный 12 2 2 2 2 2 2 3" xfId="1026"/>
    <cellStyle name="Обычный 12 2 2 2 2 2 3" xfId="518"/>
    <cellStyle name="Обычный 12 2 2 2 2 2 3 2" xfId="1194"/>
    <cellStyle name="Обычный 12 2 2 2 2 2 4" xfId="858"/>
    <cellStyle name="Обычный 12 2 2 2 2 3" xfId="264"/>
    <cellStyle name="Обычный 12 2 2 2 2 3 2" xfId="602"/>
    <cellStyle name="Обычный 12 2 2 2 2 3 2 2" xfId="1278"/>
    <cellStyle name="Обычный 12 2 2 2 2 3 3" xfId="942"/>
    <cellStyle name="Обычный 12 2 2 2 2 4" xfId="434"/>
    <cellStyle name="Обычный 12 2 2 2 2 4 2" xfId="1110"/>
    <cellStyle name="Обычный 12 2 2 2 2 5" xfId="774"/>
    <cellStyle name="Обычный 12 2 2 2 3" xfId="138"/>
    <cellStyle name="Обычный 12 2 2 2 3 2" xfId="306"/>
    <cellStyle name="Обычный 12 2 2 2 3 2 2" xfId="644"/>
    <cellStyle name="Обычный 12 2 2 2 3 2 2 2" xfId="1320"/>
    <cellStyle name="Обычный 12 2 2 2 3 2 3" xfId="984"/>
    <cellStyle name="Обычный 12 2 2 2 3 3" xfId="476"/>
    <cellStyle name="Обычный 12 2 2 2 3 3 2" xfId="1152"/>
    <cellStyle name="Обычный 12 2 2 2 3 4" xfId="816"/>
    <cellStyle name="Обычный 12 2 2 2 4" xfId="222"/>
    <cellStyle name="Обычный 12 2 2 2 4 2" xfId="560"/>
    <cellStyle name="Обычный 12 2 2 2 4 2 2" xfId="1236"/>
    <cellStyle name="Обычный 12 2 2 2 4 3" xfId="900"/>
    <cellStyle name="Обычный 12 2 2 2 5" xfId="392"/>
    <cellStyle name="Обычный 12 2 2 2 5 2" xfId="1068"/>
    <cellStyle name="Обычный 12 2 2 2 6" xfId="732"/>
    <cellStyle name="Обычный 12 2 2 3" xfId="75"/>
    <cellStyle name="Обычный 12 2 2 3 2" xfId="159"/>
    <cellStyle name="Обычный 12 2 2 3 2 2" xfId="327"/>
    <cellStyle name="Обычный 12 2 2 3 2 2 2" xfId="665"/>
    <cellStyle name="Обычный 12 2 2 3 2 2 2 2" xfId="1341"/>
    <cellStyle name="Обычный 12 2 2 3 2 2 3" xfId="1005"/>
    <cellStyle name="Обычный 12 2 2 3 2 3" xfId="497"/>
    <cellStyle name="Обычный 12 2 2 3 2 3 2" xfId="1173"/>
    <cellStyle name="Обычный 12 2 2 3 2 4" xfId="837"/>
    <cellStyle name="Обычный 12 2 2 3 3" xfId="243"/>
    <cellStyle name="Обычный 12 2 2 3 3 2" xfId="581"/>
    <cellStyle name="Обычный 12 2 2 3 3 2 2" xfId="1257"/>
    <cellStyle name="Обычный 12 2 2 3 3 3" xfId="921"/>
    <cellStyle name="Обычный 12 2 2 3 4" xfId="413"/>
    <cellStyle name="Обычный 12 2 2 3 4 2" xfId="1089"/>
    <cellStyle name="Обычный 12 2 2 3 5" xfId="753"/>
    <cellStyle name="Обычный 12 2 2 4" xfId="117"/>
    <cellStyle name="Обычный 12 2 2 4 2" xfId="285"/>
    <cellStyle name="Обычный 12 2 2 4 2 2" xfId="623"/>
    <cellStyle name="Обычный 12 2 2 4 2 2 2" xfId="1299"/>
    <cellStyle name="Обычный 12 2 2 4 2 3" xfId="963"/>
    <cellStyle name="Обычный 12 2 2 4 3" xfId="455"/>
    <cellStyle name="Обычный 12 2 2 4 3 2" xfId="1131"/>
    <cellStyle name="Обычный 12 2 2 4 4" xfId="795"/>
    <cellStyle name="Обычный 12 2 2 5" xfId="201"/>
    <cellStyle name="Обычный 12 2 2 5 2" xfId="539"/>
    <cellStyle name="Обычный 12 2 2 5 2 2" xfId="1215"/>
    <cellStyle name="Обычный 12 2 2 5 3" xfId="879"/>
    <cellStyle name="Обычный 12 2 2 6" xfId="371"/>
    <cellStyle name="Обычный 12 2 2 6 2" xfId="1047"/>
    <cellStyle name="Обычный 12 2 2 7" xfId="711"/>
    <cellStyle name="Обычный 12 2 3" xfId="26"/>
    <cellStyle name="Обычный 12 2 3 2" xfId="47"/>
    <cellStyle name="Обычный 12 2 3 2 2" xfId="89"/>
    <cellStyle name="Обычный 12 2 3 2 2 2" xfId="173"/>
    <cellStyle name="Обычный 12 2 3 2 2 2 2" xfId="341"/>
    <cellStyle name="Обычный 12 2 3 2 2 2 2 2" xfId="679"/>
    <cellStyle name="Обычный 12 2 3 2 2 2 2 2 2" xfId="1355"/>
    <cellStyle name="Обычный 12 2 3 2 2 2 2 3" xfId="1019"/>
    <cellStyle name="Обычный 12 2 3 2 2 2 3" xfId="511"/>
    <cellStyle name="Обычный 12 2 3 2 2 2 3 2" xfId="1187"/>
    <cellStyle name="Обычный 12 2 3 2 2 2 4" xfId="851"/>
    <cellStyle name="Обычный 12 2 3 2 2 3" xfId="257"/>
    <cellStyle name="Обычный 12 2 3 2 2 3 2" xfId="595"/>
    <cellStyle name="Обычный 12 2 3 2 2 3 2 2" xfId="1271"/>
    <cellStyle name="Обычный 12 2 3 2 2 3 3" xfId="935"/>
    <cellStyle name="Обычный 12 2 3 2 2 4" xfId="427"/>
    <cellStyle name="Обычный 12 2 3 2 2 4 2" xfId="1103"/>
    <cellStyle name="Обычный 12 2 3 2 2 5" xfId="767"/>
    <cellStyle name="Обычный 12 2 3 2 3" xfId="131"/>
    <cellStyle name="Обычный 12 2 3 2 3 2" xfId="299"/>
    <cellStyle name="Обычный 12 2 3 2 3 2 2" xfId="637"/>
    <cellStyle name="Обычный 12 2 3 2 3 2 2 2" xfId="1313"/>
    <cellStyle name="Обычный 12 2 3 2 3 2 3" xfId="977"/>
    <cellStyle name="Обычный 12 2 3 2 3 3" xfId="469"/>
    <cellStyle name="Обычный 12 2 3 2 3 3 2" xfId="1145"/>
    <cellStyle name="Обычный 12 2 3 2 3 4" xfId="809"/>
    <cellStyle name="Обычный 12 2 3 2 4" xfId="215"/>
    <cellStyle name="Обычный 12 2 3 2 4 2" xfId="553"/>
    <cellStyle name="Обычный 12 2 3 2 4 2 2" xfId="1229"/>
    <cellStyle name="Обычный 12 2 3 2 4 3" xfId="893"/>
    <cellStyle name="Обычный 12 2 3 2 5" xfId="385"/>
    <cellStyle name="Обычный 12 2 3 2 5 2" xfId="1061"/>
    <cellStyle name="Обычный 12 2 3 2 6" xfId="725"/>
    <cellStyle name="Обычный 12 2 3 3" xfId="68"/>
    <cellStyle name="Обычный 12 2 3 3 2" xfId="152"/>
    <cellStyle name="Обычный 12 2 3 3 2 2" xfId="320"/>
    <cellStyle name="Обычный 12 2 3 3 2 2 2" xfId="658"/>
    <cellStyle name="Обычный 12 2 3 3 2 2 2 2" xfId="1334"/>
    <cellStyle name="Обычный 12 2 3 3 2 2 3" xfId="998"/>
    <cellStyle name="Обычный 12 2 3 3 2 3" xfId="490"/>
    <cellStyle name="Обычный 12 2 3 3 2 3 2" xfId="1166"/>
    <cellStyle name="Обычный 12 2 3 3 2 4" xfId="830"/>
    <cellStyle name="Обычный 12 2 3 3 3" xfId="236"/>
    <cellStyle name="Обычный 12 2 3 3 3 2" xfId="574"/>
    <cellStyle name="Обычный 12 2 3 3 3 2 2" xfId="1250"/>
    <cellStyle name="Обычный 12 2 3 3 3 3" xfId="914"/>
    <cellStyle name="Обычный 12 2 3 3 4" xfId="406"/>
    <cellStyle name="Обычный 12 2 3 3 4 2" xfId="1082"/>
    <cellStyle name="Обычный 12 2 3 3 5" xfId="746"/>
    <cellStyle name="Обычный 12 2 3 4" xfId="110"/>
    <cellStyle name="Обычный 12 2 3 4 2" xfId="278"/>
    <cellStyle name="Обычный 12 2 3 4 2 2" xfId="616"/>
    <cellStyle name="Обычный 12 2 3 4 2 2 2" xfId="1292"/>
    <cellStyle name="Обычный 12 2 3 4 2 3" xfId="956"/>
    <cellStyle name="Обычный 12 2 3 4 3" xfId="448"/>
    <cellStyle name="Обычный 12 2 3 4 3 2" xfId="1124"/>
    <cellStyle name="Обычный 12 2 3 4 4" xfId="788"/>
    <cellStyle name="Обычный 12 2 3 5" xfId="194"/>
    <cellStyle name="Обычный 12 2 3 5 2" xfId="532"/>
    <cellStyle name="Обычный 12 2 3 5 2 2" xfId="1208"/>
    <cellStyle name="Обычный 12 2 3 5 3" xfId="872"/>
    <cellStyle name="Обычный 12 2 3 6" xfId="364"/>
    <cellStyle name="Обычный 12 2 3 6 2" xfId="1040"/>
    <cellStyle name="Обычный 12 2 3 7" xfId="704"/>
    <cellStyle name="Обычный 12 2 4" xfId="40"/>
    <cellStyle name="Обычный 12 2 4 2" xfId="82"/>
    <cellStyle name="Обычный 12 2 4 2 2" xfId="166"/>
    <cellStyle name="Обычный 12 2 4 2 2 2" xfId="334"/>
    <cellStyle name="Обычный 12 2 4 2 2 2 2" xfId="672"/>
    <cellStyle name="Обычный 12 2 4 2 2 2 2 2" xfId="1348"/>
    <cellStyle name="Обычный 12 2 4 2 2 2 3" xfId="1012"/>
    <cellStyle name="Обычный 12 2 4 2 2 3" xfId="504"/>
    <cellStyle name="Обычный 12 2 4 2 2 3 2" xfId="1180"/>
    <cellStyle name="Обычный 12 2 4 2 2 4" xfId="844"/>
    <cellStyle name="Обычный 12 2 4 2 3" xfId="250"/>
    <cellStyle name="Обычный 12 2 4 2 3 2" xfId="588"/>
    <cellStyle name="Обычный 12 2 4 2 3 2 2" xfId="1264"/>
    <cellStyle name="Обычный 12 2 4 2 3 3" xfId="928"/>
    <cellStyle name="Обычный 12 2 4 2 4" xfId="420"/>
    <cellStyle name="Обычный 12 2 4 2 4 2" xfId="1096"/>
    <cellStyle name="Обычный 12 2 4 2 5" xfId="760"/>
    <cellStyle name="Обычный 12 2 4 3" xfId="124"/>
    <cellStyle name="Обычный 12 2 4 3 2" xfId="292"/>
    <cellStyle name="Обычный 12 2 4 3 2 2" xfId="630"/>
    <cellStyle name="Обычный 12 2 4 3 2 2 2" xfId="1306"/>
    <cellStyle name="Обычный 12 2 4 3 2 3" xfId="970"/>
    <cellStyle name="Обычный 12 2 4 3 3" xfId="462"/>
    <cellStyle name="Обычный 12 2 4 3 3 2" xfId="1138"/>
    <cellStyle name="Обычный 12 2 4 3 4" xfId="802"/>
    <cellStyle name="Обычный 12 2 4 4" xfId="208"/>
    <cellStyle name="Обычный 12 2 4 4 2" xfId="546"/>
    <cellStyle name="Обычный 12 2 4 4 2 2" xfId="1222"/>
    <cellStyle name="Обычный 12 2 4 4 3" xfId="886"/>
    <cellStyle name="Обычный 12 2 4 5" xfId="378"/>
    <cellStyle name="Обычный 12 2 4 5 2" xfId="1054"/>
    <cellStyle name="Обычный 12 2 4 6" xfId="718"/>
    <cellStyle name="Обычный 12 2 5" xfId="61"/>
    <cellStyle name="Обычный 12 2 5 2" xfId="145"/>
    <cellStyle name="Обычный 12 2 5 2 2" xfId="313"/>
    <cellStyle name="Обычный 12 2 5 2 2 2" xfId="651"/>
    <cellStyle name="Обычный 12 2 5 2 2 2 2" xfId="1327"/>
    <cellStyle name="Обычный 12 2 5 2 2 3" xfId="991"/>
    <cellStyle name="Обычный 12 2 5 2 3" xfId="483"/>
    <cellStyle name="Обычный 12 2 5 2 3 2" xfId="1159"/>
    <cellStyle name="Обычный 12 2 5 2 4" xfId="823"/>
    <cellStyle name="Обычный 12 2 5 3" xfId="229"/>
    <cellStyle name="Обычный 12 2 5 3 2" xfId="567"/>
    <cellStyle name="Обычный 12 2 5 3 2 2" xfId="1243"/>
    <cellStyle name="Обычный 12 2 5 3 3" xfId="907"/>
    <cellStyle name="Обычный 12 2 5 4" xfId="399"/>
    <cellStyle name="Обычный 12 2 5 4 2" xfId="1075"/>
    <cellStyle name="Обычный 12 2 5 5" xfId="739"/>
    <cellStyle name="Обычный 12 2 6" xfId="103"/>
    <cellStyle name="Обычный 12 2 6 2" xfId="271"/>
    <cellStyle name="Обычный 12 2 6 2 2" xfId="609"/>
    <cellStyle name="Обычный 12 2 6 2 2 2" xfId="1285"/>
    <cellStyle name="Обычный 12 2 6 2 3" xfId="949"/>
    <cellStyle name="Обычный 12 2 6 3" xfId="441"/>
    <cellStyle name="Обычный 12 2 6 3 2" xfId="1117"/>
    <cellStyle name="Обычный 12 2 6 4" xfId="781"/>
    <cellStyle name="Обычный 12 2 7" xfId="187"/>
    <cellStyle name="Обычный 12 2 7 2" xfId="525"/>
    <cellStyle name="Обычный 12 2 7 2 2" xfId="1201"/>
    <cellStyle name="Обычный 12 2 7 3" xfId="865"/>
    <cellStyle name="Обычный 12 2 8" xfId="357"/>
    <cellStyle name="Обычный 12 2 8 2" xfId="1033"/>
    <cellStyle name="Обычный 12 2 9" xfId="697"/>
    <cellStyle name="Обычный 12 3" xfId="32"/>
    <cellStyle name="Обычный 12 3 2" xfId="53"/>
    <cellStyle name="Обычный 12 3 2 2" xfId="95"/>
    <cellStyle name="Обычный 12 3 2 2 2" xfId="179"/>
    <cellStyle name="Обычный 12 3 2 2 2 2" xfId="347"/>
    <cellStyle name="Обычный 12 3 2 2 2 2 2" xfId="685"/>
    <cellStyle name="Обычный 12 3 2 2 2 2 2 2" xfId="1361"/>
    <cellStyle name="Обычный 12 3 2 2 2 2 3" xfId="1025"/>
    <cellStyle name="Обычный 12 3 2 2 2 3" xfId="517"/>
    <cellStyle name="Обычный 12 3 2 2 2 3 2" xfId="1193"/>
    <cellStyle name="Обычный 12 3 2 2 2 4" xfId="857"/>
    <cellStyle name="Обычный 12 3 2 2 3" xfId="263"/>
    <cellStyle name="Обычный 12 3 2 2 3 2" xfId="601"/>
    <cellStyle name="Обычный 12 3 2 2 3 2 2" xfId="1277"/>
    <cellStyle name="Обычный 12 3 2 2 3 3" xfId="941"/>
    <cellStyle name="Обычный 12 3 2 2 4" xfId="433"/>
    <cellStyle name="Обычный 12 3 2 2 4 2" xfId="1109"/>
    <cellStyle name="Обычный 12 3 2 2 5" xfId="773"/>
    <cellStyle name="Обычный 12 3 2 3" xfId="137"/>
    <cellStyle name="Обычный 12 3 2 3 2" xfId="305"/>
    <cellStyle name="Обычный 12 3 2 3 2 2" xfId="643"/>
    <cellStyle name="Обычный 12 3 2 3 2 2 2" xfId="1319"/>
    <cellStyle name="Обычный 12 3 2 3 2 3" xfId="983"/>
    <cellStyle name="Обычный 12 3 2 3 3" xfId="475"/>
    <cellStyle name="Обычный 12 3 2 3 3 2" xfId="1151"/>
    <cellStyle name="Обычный 12 3 2 3 4" xfId="815"/>
    <cellStyle name="Обычный 12 3 2 4" xfId="221"/>
    <cellStyle name="Обычный 12 3 2 4 2" xfId="559"/>
    <cellStyle name="Обычный 12 3 2 4 2 2" xfId="1235"/>
    <cellStyle name="Обычный 12 3 2 4 3" xfId="899"/>
    <cellStyle name="Обычный 12 3 2 5" xfId="391"/>
    <cellStyle name="Обычный 12 3 2 5 2" xfId="1067"/>
    <cellStyle name="Обычный 12 3 2 6" xfId="731"/>
    <cellStyle name="Обычный 12 3 3" xfId="74"/>
    <cellStyle name="Обычный 12 3 3 2" xfId="158"/>
    <cellStyle name="Обычный 12 3 3 2 2" xfId="326"/>
    <cellStyle name="Обычный 12 3 3 2 2 2" xfId="664"/>
    <cellStyle name="Обычный 12 3 3 2 2 2 2" xfId="1340"/>
    <cellStyle name="Обычный 12 3 3 2 2 3" xfId="1004"/>
    <cellStyle name="Обычный 12 3 3 2 3" xfId="496"/>
    <cellStyle name="Обычный 12 3 3 2 3 2" xfId="1172"/>
    <cellStyle name="Обычный 12 3 3 2 4" xfId="836"/>
    <cellStyle name="Обычный 12 3 3 3" xfId="242"/>
    <cellStyle name="Обычный 12 3 3 3 2" xfId="580"/>
    <cellStyle name="Обычный 12 3 3 3 2 2" xfId="1256"/>
    <cellStyle name="Обычный 12 3 3 3 3" xfId="920"/>
    <cellStyle name="Обычный 12 3 3 4" xfId="412"/>
    <cellStyle name="Обычный 12 3 3 4 2" xfId="1088"/>
    <cellStyle name="Обычный 12 3 3 5" xfId="752"/>
    <cellStyle name="Обычный 12 3 4" xfId="116"/>
    <cellStyle name="Обычный 12 3 4 2" xfId="284"/>
    <cellStyle name="Обычный 12 3 4 2 2" xfId="622"/>
    <cellStyle name="Обычный 12 3 4 2 2 2" xfId="1298"/>
    <cellStyle name="Обычный 12 3 4 2 3" xfId="962"/>
    <cellStyle name="Обычный 12 3 4 3" xfId="454"/>
    <cellStyle name="Обычный 12 3 4 3 2" xfId="1130"/>
    <cellStyle name="Обычный 12 3 4 4" xfId="794"/>
    <cellStyle name="Обычный 12 3 5" xfId="200"/>
    <cellStyle name="Обычный 12 3 5 2" xfId="538"/>
    <cellStyle name="Обычный 12 3 5 2 2" xfId="1214"/>
    <cellStyle name="Обычный 12 3 5 3" xfId="878"/>
    <cellStyle name="Обычный 12 3 6" xfId="370"/>
    <cellStyle name="Обычный 12 3 6 2" xfId="1046"/>
    <cellStyle name="Обычный 12 3 7" xfId="710"/>
    <cellStyle name="Обычный 12 4" xfId="25"/>
    <cellStyle name="Обычный 12 4 2" xfId="46"/>
    <cellStyle name="Обычный 12 4 2 2" xfId="88"/>
    <cellStyle name="Обычный 12 4 2 2 2" xfId="172"/>
    <cellStyle name="Обычный 12 4 2 2 2 2" xfId="340"/>
    <cellStyle name="Обычный 12 4 2 2 2 2 2" xfId="678"/>
    <cellStyle name="Обычный 12 4 2 2 2 2 2 2" xfId="1354"/>
    <cellStyle name="Обычный 12 4 2 2 2 2 3" xfId="1018"/>
    <cellStyle name="Обычный 12 4 2 2 2 3" xfId="510"/>
    <cellStyle name="Обычный 12 4 2 2 2 3 2" xfId="1186"/>
    <cellStyle name="Обычный 12 4 2 2 2 4" xfId="850"/>
    <cellStyle name="Обычный 12 4 2 2 3" xfId="256"/>
    <cellStyle name="Обычный 12 4 2 2 3 2" xfId="594"/>
    <cellStyle name="Обычный 12 4 2 2 3 2 2" xfId="1270"/>
    <cellStyle name="Обычный 12 4 2 2 3 3" xfId="934"/>
    <cellStyle name="Обычный 12 4 2 2 4" xfId="426"/>
    <cellStyle name="Обычный 12 4 2 2 4 2" xfId="1102"/>
    <cellStyle name="Обычный 12 4 2 2 5" xfId="766"/>
    <cellStyle name="Обычный 12 4 2 3" xfId="130"/>
    <cellStyle name="Обычный 12 4 2 3 2" xfId="298"/>
    <cellStyle name="Обычный 12 4 2 3 2 2" xfId="636"/>
    <cellStyle name="Обычный 12 4 2 3 2 2 2" xfId="1312"/>
    <cellStyle name="Обычный 12 4 2 3 2 3" xfId="976"/>
    <cellStyle name="Обычный 12 4 2 3 3" xfId="468"/>
    <cellStyle name="Обычный 12 4 2 3 3 2" xfId="1144"/>
    <cellStyle name="Обычный 12 4 2 3 4" xfId="808"/>
    <cellStyle name="Обычный 12 4 2 4" xfId="214"/>
    <cellStyle name="Обычный 12 4 2 4 2" xfId="552"/>
    <cellStyle name="Обычный 12 4 2 4 2 2" xfId="1228"/>
    <cellStyle name="Обычный 12 4 2 4 3" xfId="892"/>
    <cellStyle name="Обычный 12 4 2 5" xfId="384"/>
    <cellStyle name="Обычный 12 4 2 5 2" xfId="1060"/>
    <cellStyle name="Обычный 12 4 2 6" xfId="724"/>
    <cellStyle name="Обычный 12 4 3" xfId="67"/>
    <cellStyle name="Обычный 12 4 3 2" xfId="151"/>
    <cellStyle name="Обычный 12 4 3 2 2" xfId="319"/>
    <cellStyle name="Обычный 12 4 3 2 2 2" xfId="657"/>
    <cellStyle name="Обычный 12 4 3 2 2 2 2" xfId="1333"/>
    <cellStyle name="Обычный 12 4 3 2 2 3" xfId="997"/>
    <cellStyle name="Обычный 12 4 3 2 3" xfId="489"/>
    <cellStyle name="Обычный 12 4 3 2 3 2" xfId="1165"/>
    <cellStyle name="Обычный 12 4 3 2 4" xfId="829"/>
    <cellStyle name="Обычный 12 4 3 3" xfId="235"/>
    <cellStyle name="Обычный 12 4 3 3 2" xfId="573"/>
    <cellStyle name="Обычный 12 4 3 3 2 2" xfId="1249"/>
    <cellStyle name="Обычный 12 4 3 3 3" xfId="913"/>
    <cellStyle name="Обычный 12 4 3 4" xfId="405"/>
    <cellStyle name="Обычный 12 4 3 4 2" xfId="1081"/>
    <cellStyle name="Обычный 12 4 3 5" xfId="745"/>
    <cellStyle name="Обычный 12 4 4" xfId="109"/>
    <cellStyle name="Обычный 12 4 4 2" xfId="277"/>
    <cellStyle name="Обычный 12 4 4 2 2" xfId="615"/>
    <cellStyle name="Обычный 12 4 4 2 2 2" xfId="1291"/>
    <cellStyle name="Обычный 12 4 4 2 3" xfId="955"/>
    <cellStyle name="Обычный 12 4 4 3" xfId="447"/>
    <cellStyle name="Обычный 12 4 4 3 2" xfId="1123"/>
    <cellStyle name="Обычный 12 4 4 4" xfId="787"/>
    <cellStyle name="Обычный 12 4 5" xfId="193"/>
    <cellStyle name="Обычный 12 4 5 2" xfId="531"/>
    <cellStyle name="Обычный 12 4 5 2 2" xfId="1207"/>
    <cellStyle name="Обычный 12 4 5 3" xfId="871"/>
    <cellStyle name="Обычный 12 4 6" xfId="363"/>
    <cellStyle name="Обычный 12 4 6 2" xfId="1039"/>
    <cellStyle name="Обычный 12 4 7" xfId="703"/>
    <cellStyle name="Обычный 12 5" xfId="39"/>
    <cellStyle name="Обычный 12 5 2" xfId="81"/>
    <cellStyle name="Обычный 12 5 2 2" xfId="165"/>
    <cellStyle name="Обычный 12 5 2 2 2" xfId="333"/>
    <cellStyle name="Обычный 12 5 2 2 2 2" xfId="671"/>
    <cellStyle name="Обычный 12 5 2 2 2 2 2" xfId="1347"/>
    <cellStyle name="Обычный 12 5 2 2 2 3" xfId="1011"/>
    <cellStyle name="Обычный 12 5 2 2 3" xfId="503"/>
    <cellStyle name="Обычный 12 5 2 2 3 2" xfId="1179"/>
    <cellStyle name="Обычный 12 5 2 2 4" xfId="843"/>
    <cellStyle name="Обычный 12 5 2 3" xfId="249"/>
    <cellStyle name="Обычный 12 5 2 3 2" xfId="587"/>
    <cellStyle name="Обычный 12 5 2 3 2 2" xfId="1263"/>
    <cellStyle name="Обычный 12 5 2 3 3" xfId="927"/>
    <cellStyle name="Обычный 12 5 2 4" xfId="419"/>
    <cellStyle name="Обычный 12 5 2 4 2" xfId="1095"/>
    <cellStyle name="Обычный 12 5 2 5" xfId="759"/>
    <cellStyle name="Обычный 12 5 3" xfId="123"/>
    <cellStyle name="Обычный 12 5 3 2" xfId="291"/>
    <cellStyle name="Обычный 12 5 3 2 2" xfId="629"/>
    <cellStyle name="Обычный 12 5 3 2 2 2" xfId="1305"/>
    <cellStyle name="Обычный 12 5 3 2 3" xfId="969"/>
    <cellStyle name="Обычный 12 5 3 3" xfId="461"/>
    <cellStyle name="Обычный 12 5 3 3 2" xfId="1137"/>
    <cellStyle name="Обычный 12 5 3 4" xfId="801"/>
    <cellStyle name="Обычный 12 5 4" xfId="207"/>
    <cellStyle name="Обычный 12 5 4 2" xfId="545"/>
    <cellStyle name="Обычный 12 5 4 2 2" xfId="1221"/>
    <cellStyle name="Обычный 12 5 4 3" xfId="885"/>
    <cellStyle name="Обычный 12 5 5" xfId="377"/>
    <cellStyle name="Обычный 12 5 5 2" xfId="1053"/>
    <cellStyle name="Обычный 12 5 6" xfId="717"/>
    <cellStyle name="Обычный 12 6" xfId="60"/>
    <cellStyle name="Обычный 12 6 2" xfId="144"/>
    <cellStyle name="Обычный 12 6 2 2" xfId="312"/>
    <cellStyle name="Обычный 12 6 2 2 2" xfId="650"/>
    <cellStyle name="Обычный 12 6 2 2 2 2" xfId="1326"/>
    <cellStyle name="Обычный 12 6 2 2 3" xfId="990"/>
    <cellStyle name="Обычный 12 6 2 3" xfId="482"/>
    <cellStyle name="Обычный 12 6 2 3 2" xfId="1158"/>
    <cellStyle name="Обычный 12 6 2 4" xfId="822"/>
    <cellStyle name="Обычный 12 6 3" xfId="228"/>
    <cellStyle name="Обычный 12 6 3 2" xfId="566"/>
    <cellStyle name="Обычный 12 6 3 2 2" xfId="1242"/>
    <cellStyle name="Обычный 12 6 3 3" xfId="906"/>
    <cellStyle name="Обычный 12 6 4" xfId="398"/>
    <cellStyle name="Обычный 12 6 4 2" xfId="1074"/>
    <cellStyle name="Обычный 12 6 5" xfId="738"/>
    <cellStyle name="Обычный 12 7" xfId="102"/>
    <cellStyle name="Обычный 12 7 2" xfId="270"/>
    <cellStyle name="Обычный 12 7 2 2" xfId="608"/>
    <cellStyle name="Обычный 12 7 2 2 2" xfId="1284"/>
    <cellStyle name="Обычный 12 7 2 3" xfId="948"/>
    <cellStyle name="Обычный 12 7 3" xfId="440"/>
    <cellStyle name="Обычный 12 7 3 2" xfId="1116"/>
    <cellStyle name="Обычный 12 7 4" xfId="780"/>
    <cellStyle name="Обычный 12 8" xfId="186"/>
    <cellStyle name="Обычный 12 8 2" xfId="524"/>
    <cellStyle name="Обычный 12 8 2 2" xfId="1200"/>
    <cellStyle name="Обычный 12 8 3" xfId="864"/>
    <cellStyle name="Обычный 12 9" xfId="356"/>
    <cellStyle name="Обычный 12 9 2" xfId="1032"/>
    <cellStyle name="Обычный 2" xfId="2"/>
    <cellStyle name="Обычный 2 4" xfId="4"/>
    <cellStyle name="Обычный 3" xfId="13"/>
    <cellStyle name="Обычный 4" xfId="15"/>
    <cellStyle name="Обычный 4 2" xfId="29"/>
    <cellStyle name="Обычный 4 2 2" xfId="50"/>
    <cellStyle name="Обычный 4 2 2 2" xfId="92"/>
    <cellStyle name="Обычный 4 2 2 2 2" xfId="176"/>
    <cellStyle name="Обычный 4 2 2 2 2 2" xfId="344"/>
    <cellStyle name="Обычный 4 2 2 2 2 2 2" xfId="682"/>
    <cellStyle name="Обычный 4 2 2 2 2 2 2 2" xfId="1358"/>
    <cellStyle name="Обычный 4 2 2 2 2 2 3" xfId="1022"/>
    <cellStyle name="Обычный 4 2 2 2 2 3" xfId="514"/>
    <cellStyle name="Обычный 4 2 2 2 2 3 2" xfId="1190"/>
    <cellStyle name="Обычный 4 2 2 2 2 4" xfId="854"/>
    <cellStyle name="Обычный 4 2 2 2 3" xfId="260"/>
    <cellStyle name="Обычный 4 2 2 2 3 2" xfId="598"/>
    <cellStyle name="Обычный 4 2 2 2 3 2 2" xfId="1274"/>
    <cellStyle name="Обычный 4 2 2 2 3 3" xfId="938"/>
    <cellStyle name="Обычный 4 2 2 2 4" xfId="430"/>
    <cellStyle name="Обычный 4 2 2 2 4 2" xfId="1106"/>
    <cellStyle name="Обычный 4 2 2 2 5" xfId="770"/>
    <cellStyle name="Обычный 4 2 2 3" xfId="134"/>
    <cellStyle name="Обычный 4 2 2 3 2" xfId="302"/>
    <cellStyle name="Обычный 4 2 2 3 2 2" xfId="640"/>
    <cellStyle name="Обычный 4 2 2 3 2 2 2" xfId="1316"/>
    <cellStyle name="Обычный 4 2 2 3 2 3" xfId="980"/>
    <cellStyle name="Обычный 4 2 2 3 3" xfId="472"/>
    <cellStyle name="Обычный 4 2 2 3 3 2" xfId="1148"/>
    <cellStyle name="Обычный 4 2 2 3 4" xfId="812"/>
    <cellStyle name="Обычный 4 2 2 4" xfId="218"/>
    <cellStyle name="Обычный 4 2 2 4 2" xfId="556"/>
    <cellStyle name="Обычный 4 2 2 4 2 2" xfId="1232"/>
    <cellStyle name="Обычный 4 2 2 4 3" xfId="896"/>
    <cellStyle name="Обычный 4 2 2 5" xfId="388"/>
    <cellStyle name="Обычный 4 2 2 5 2" xfId="1064"/>
    <cellStyle name="Обычный 4 2 2 6" xfId="728"/>
    <cellStyle name="Обычный 4 2 3" xfId="71"/>
    <cellStyle name="Обычный 4 2 3 2" xfId="155"/>
    <cellStyle name="Обычный 4 2 3 2 2" xfId="323"/>
    <cellStyle name="Обычный 4 2 3 2 2 2" xfId="661"/>
    <cellStyle name="Обычный 4 2 3 2 2 2 2" xfId="1337"/>
    <cellStyle name="Обычный 4 2 3 2 2 3" xfId="1001"/>
    <cellStyle name="Обычный 4 2 3 2 3" xfId="493"/>
    <cellStyle name="Обычный 4 2 3 2 3 2" xfId="1169"/>
    <cellStyle name="Обычный 4 2 3 2 4" xfId="833"/>
    <cellStyle name="Обычный 4 2 3 3" xfId="239"/>
    <cellStyle name="Обычный 4 2 3 3 2" xfId="577"/>
    <cellStyle name="Обычный 4 2 3 3 2 2" xfId="1253"/>
    <cellStyle name="Обычный 4 2 3 3 3" xfId="917"/>
    <cellStyle name="Обычный 4 2 3 4" xfId="409"/>
    <cellStyle name="Обычный 4 2 3 4 2" xfId="1085"/>
    <cellStyle name="Обычный 4 2 3 5" xfId="749"/>
    <cellStyle name="Обычный 4 2 4" xfId="113"/>
    <cellStyle name="Обычный 4 2 4 2" xfId="281"/>
    <cellStyle name="Обычный 4 2 4 2 2" xfId="619"/>
    <cellStyle name="Обычный 4 2 4 2 2 2" xfId="1295"/>
    <cellStyle name="Обычный 4 2 4 2 3" xfId="959"/>
    <cellStyle name="Обычный 4 2 4 3" xfId="451"/>
    <cellStyle name="Обычный 4 2 4 3 2" xfId="1127"/>
    <cellStyle name="Обычный 4 2 4 4" xfId="791"/>
    <cellStyle name="Обычный 4 2 5" xfId="197"/>
    <cellStyle name="Обычный 4 2 5 2" xfId="535"/>
    <cellStyle name="Обычный 4 2 5 2 2" xfId="1211"/>
    <cellStyle name="Обычный 4 2 5 3" xfId="875"/>
    <cellStyle name="Обычный 4 2 6" xfId="367"/>
    <cellStyle name="Обычный 4 2 6 2" xfId="1043"/>
    <cellStyle name="Обычный 4 2 7" xfId="707"/>
    <cellStyle name="Обычный 4 3" xfId="22"/>
    <cellStyle name="Обычный 4 3 2" xfId="43"/>
    <cellStyle name="Обычный 4 3 2 2" xfId="85"/>
    <cellStyle name="Обычный 4 3 2 2 2" xfId="169"/>
    <cellStyle name="Обычный 4 3 2 2 2 2" xfId="337"/>
    <cellStyle name="Обычный 4 3 2 2 2 2 2" xfId="675"/>
    <cellStyle name="Обычный 4 3 2 2 2 2 2 2" xfId="1351"/>
    <cellStyle name="Обычный 4 3 2 2 2 2 3" xfId="1015"/>
    <cellStyle name="Обычный 4 3 2 2 2 3" xfId="507"/>
    <cellStyle name="Обычный 4 3 2 2 2 3 2" xfId="1183"/>
    <cellStyle name="Обычный 4 3 2 2 2 4" xfId="847"/>
    <cellStyle name="Обычный 4 3 2 2 3" xfId="253"/>
    <cellStyle name="Обычный 4 3 2 2 3 2" xfId="591"/>
    <cellStyle name="Обычный 4 3 2 2 3 2 2" xfId="1267"/>
    <cellStyle name="Обычный 4 3 2 2 3 3" xfId="931"/>
    <cellStyle name="Обычный 4 3 2 2 4" xfId="423"/>
    <cellStyle name="Обычный 4 3 2 2 4 2" xfId="1099"/>
    <cellStyle name="Обычный 4 3 2 2 5" xfId="763"/>
    <cellStyle name="Обычный 4 3 2 3" xfId="127"/>
    <cellStyle name="Обычный 4 3 2 3 2" xfId="295"/>
    <cellStyle name="Обычный 4 3 2 3 2 2" xfId="633"/>
    <cellStyle name="Обычный 4 3 2 3 2 2 2" xfId="1309"/>
    <cellStyle name="Обычный 4 3 2 3 2 3" xfId="973"/>
    <cellStyle name="Обычный 4 3 2 3 3" xfId="465"/>
    <cellStyle name="Обычный 4 3 2 3 3 2" xfId="1141"/>
    <cellStyle name="Обычный 4 3 2 3 4" xfId="805"/>
    <cellStyle name="Обычный 4 3 2 4" xfId="211"/>
    <cellStyle name="Обычный 4 3 2 4 2" xfId="549"/>
    <cellStyle name="Обычный 4 3 2 4 2 2" xfId="1225"/>
    <cellStyle name="Обычный 4 3 2 4 3" xfId="889"/>
    <cellStyle name="Обычный 4 3 2 5" xfId="381"/>
    <cellStyle name="Обычный 4 3 2 5 2" xfId="1057"/>
    <cellStyle name="Обычный 4 3 2 6" xfId="721"/>
    <cellStyle name="Обычный 4 3 3" xfId="64"/>
    <cellStyle name="Обычный 4 3 3 2" xfId="148"/>
    <cellStyle name="Обычный 4 3 3 2 2" xfId="316"/>
    <cellStyle name="Обычный 4 3 3 2 2 2" xfId="654"/>
    <cellStyle name="Обычный 4 3 3 2 2 2 2" xfId="1330"/>
    <cellStyle name="Обычный 4 3 3 2 2 3" xfId="994"/>
    <cellStyle name="Обычный 4 3 3 2 3" xfId="486"/>
    <cellStyle name="Обычный 4 3 3 2 3 2" xfId="1162"/>
    <cellStyle name="Обычный 4 3 3 2 4" xfId="826"/>
    <cellStyle name="Обычный 4 3 3 3" xfId="232"/>
    <cellStyle name="Обычный 4 3 3 3 2" xfId="570"/>
    <cellStyle name="Обычный 4 3 3 3 2 2" xfId="1246"/>
    <cellStyle name="Обычный 4 3 3 3 3" xfId="910"/>
    <cellStyle name="Обычный 4 3 3 4" xfId="402"/>
    <cellStyle name="Обычный 4 3 3 4 2" xfId="1078"/>
    <cellStyle name="Обычный 4 3 3 5" xfId="742"/>
    <cellStyle name="Обычный 4 3 4" xfId="106"/>
    <cellStyle name="Обычный 4 3 4 2" xfId="274"/>
    <cellStyle name="Обычный 4 3 4 2 2" xfId="612"/>
    <cellStyle name="Обычный 4 3 4 2 2 2" xfId="1288"/>
    <cellStyle name="Обычный 4 3 4 2 3" xfId="952"/>
    <cellStyle name="Обычный 4 3 4 3" xfId="444"/>
    <cellStyle name="Обычный 4 3 4 3 2" xfId="1120"/>
    <cellStyle name="Обычный 4 3 4 4" xfId="784"/>
    <cellStyle name="Обычный 4 3 5" xfId="190"/>
    <cellStyle name="Обычный 4 3 5 2" xfId="528"/>
    <cellStyle name="Обычный 4 3 5 2 2" xfId="1204"/>
    <cellStyle name="Обычный 4 3 5 3" xfId="868"/>
    <cellStyle name="Обычный 4 3 6" xfId="360"/>
    <cellStyle name="Обычный 4 3 6 2" xfId="1036"/>
    <cellStyle name="Обычный 4 3 7" xfId="700"/>
    <cellStyle name="Обычный 4 4" xfId="36"/>
    <cellStyle name="Обычный 4 4 2" xfId="78"/>
    <cellStyle name="Обычный 4 4 2 2" xfId="162"/>
    <cellStyle name="Обычный 4 4 2 2 2" xfId="330"/>
    <cellStyle name="Обычный 4 4 2 2 2 2" xfId="668"/>
    <cellStyle name="Обычный 4 4 2 2 2 2 2" xfId="1344"/>
    <cellStyle name="Обычный 4 4 2 2 2 3" xfId="1008"/>
    <cellStyle name="Обычный 4 4 2 2 3" xfId="500"/>
    <cellStyle name="Обычный 4 4 2 2 3 2" xfId="1176"/>
    <cellStyle name="Обычный 4 4 2 2 4" xfId="840"/>
    <cellStyle name="Обычный 4 4 2 3" xfId="246"/>
    <cellStyle name="Обычный 4 4 2 3 2" xfId="584"/>
    <cellStyle name="Обычный 4 4 2 3 2 2" xfId="1260"/>
    <cellStyle name="Обычный 4 4 2 3 3" xfId="924"/>
    <cellStyle name="Обычный 4 4 2 4" xfId="416"/>
    <cellStyle name="Обычный 4 4 2 4 2" xfId="1092"/>
    <cellStyle name="Обычный 4 4 2 5" xfId="756"/>
    <cellStyle name="Обычный 4 4 3" xfId="120"/>
    <cellStyle name="Обычный 4 4 3 2" xfId="288"/>
    <cellStyle name="Обычный 4 4 3 2 2" xfId="626"/>
    <cellStyle name="Обычный 4 4 3 2 2 2" xfId="1302"/>
    <cellStyle name="Обычный 4 4 3 2 3" xfId="966"/>
    <cellStyle name="Обычный 4 4 3 3" xfId="458"/>
    <cellStyle name="Обычный 4 4 3 3 2" xfId="1134"/>
    <cellStyle name="Обычный 4 4 3 4" xfId="798"/>
    <cellStyle name="Обычный 4 4 4" xfId="204"/>
    <cellStyle name="Обычный 4 4 4 2" xfId="542"/>
    <cellStyle name="Обычный 4 4 4 2 2" xfId="1218"/>
    <cellStyle name="Обычный 4 4 4 3" xfId="882"/>
    <cellStyle name="Обычный 4 4 5" xfId="374"/>
    <cellStyle name="Обычный 4 4 5 2" xfId="1050"/>
    <cellStyle name="Обычный 4 4 6" xfId="714"/>
    <cellStyle name="Обычный 4 5" xfId="57"/>
    <cellStyle name="Обычный 4 5 2" xfId="141"/>
    <cellStyle name="Обычный 4 5 2 2" xfId="309"/>
    <cellStyle name="Обычный 4 5 2 2 2" xfId="647"/>
    <cellStyle name="Обычный 4 5 2 2 2 2" xfId="1323"/>
    <cellStyle name="Обычный 4 5 2 2 3" xfId="987"/>
    <cellStyle name="Обычный 4 5 2 3" xfId="479"/>
    <cellStyle name="Обычный 4 5 2 3 2" xfId="1155"/>
    <cellStyle name="Обычный 4 5 2 4" xfId="819"/>
    <cellStyle name="Обычный 4 5 3" xfId="225"/>
    <cellStyle name="Обычный 4 5 3 2" xfId="563"/>
    <cellStyle name="Обычный 4 5 3 2 2" xfId="1239"/>
    <cellStyle name="Обычный 4 5 3 3" xfId="903"/>
    <cellStyle name="Обычный 4 5 4" xfId="395"/>
    <cellStyle name="Обычный 4 5 4 2" xfId="1071"/>
    <cellStyle name="Обычный 4 5 5" xfId="735"/>
    <cellStyle name="Обычный 4 6" xfId="99"/>
    <cellStyle name="Обычный 4 6 2" xfId="267"/>
    <cellStyle name="Обычный 4 6 2 2" xfId="605"/>
    <cellStyle name="Обычный 4 6 2 2 2" xfId="1281"/>
    <cellStyle name="Обычный 4 6 2 3" xfId="945"/>
    <cellStyle name="Обычный 4 6 3" xfId="437"/>
    <cellStyle name="Обычный 4 6 3 2" xfId="1113"/>
    <cellStyle name="Обычный 4 6 4" xfId="777"/>
    <cellStyle name="Обычный 4 7" xfId="183"/>
    <cellStyle name="Обычный 4 7 2" xfId="521"/>
    <cellStyle name="Обычный 4 7 2 2" xfId="1197"/>
    <cellStyle name="Обычный 4 7 3" xfId="861"/>
    <cellStyle name="Обычный 4 8" xfId="353"/>
    <cellStyle name="Обычный 4 8 2" xfId="1029"/>
    <cellStyle name="Обычный 4 9" xfId="693"/>
    <cellStyle name="Обычный 58" xfId="1"/>
    <cellStyle name="Обычный 6 18" xfId="7"/>
    <cellStyle name="Обычный 6 19 2" xfId="6"/>
    <cellStyle name="Обычный 6 19 2 2" xfId="28"/>
    <cellStyle name="Обычный 6 19 2 2 2" xfId="49"/>
    <cellStyle name="Обычный 6 19 2 2 2 2" xfId="91"/>
    <cellStyle name="Обычный 6 19 2 2 2 2 2" xfId="175"/>
    <cellStyle name="Обычный 6 19 2 2 2 2 2 2" xfId="343"/>
    <cellStyle name="Обычный 6 19 2 2 2 2 2 2 2" xfId="681"/>
    <cellStyle name="Обычный 6 19 2 2 2 2 2 2 2 2" xfId="1357"/>
    <cellStyle name="Обычный 6 19 2 2 2 2 2 2 3" xfId="1021"/>
    <cellStyle name="Обычный 6 19 2 2 2 2 2 3" xfId="513"/>
    <cellStyle name="Обычный 6 19 2 2 2 2 2 3 2" xfId="1189"/>
    <cellStyle name="Обычный 6 19 2 2 2 2 2 4" xfId="853"/>
    <cellStyle name="Обычный 6 19 2 2 2 2 3" xfId="259"/>
    <cellStyle name="Обычный 6 19 2 2 2 2 3 2" xfId="597"/>
    <cellStyle name="Обычный 6 19 2 2 2 2 3 2 2" xfId="1273"/>
    <cellStyle name="Обычный 6 19 2 2 2 2 3 3" xfId="937"/>
    <cellStyle name="Обычный 6 19 2 2 2 2 4" xfId="429"/>
    <cellStyle name="Обычный 6 19 2 2 2 2 4 2" xfId="1105"/>
    <cellStyle name="Обычный 6 19 2 2 2 2 5" xfId="769"/>
    <cellStyle name="Обычный 6 19 2 2 2 3" xfId="133"/>
    <cellStyle name="Обычный 6 19 2 2 2 3 2" xfId="301"/>
    <cellStyle name="Обычный 6 19 2 2 2 3 2 2" xfId="639"/>
    <cellStyle name="Обычный 6 19 2 2 2 3 2 2 2" xfId="1315"/>
    <cellStyle name="Обычный 6 19 2 2 2 3 2 3" xfId="979"/>
    <cellStyle name="Обычный 6 19 2 2 2 3 3" xfId="471"/>
    <cellStyle name="Обычный 6 19 2 2 2 3 3 2" xfId="1147"/>
    <cellStyle name="Обычный 6 19 2 2 2 3 4" xfId="811"/>
    <cellStyle name="Обычный 6 19 2 2 2 4" xfId="217"/>
    <cellStyle name="Обычный 6 19 2 2 2 4 2" xfId="555"/>
    <cellStyle name="Обычный 6 19 2 2 2 4 2 2" xfId="1231"/>
    <cellStyle name="Обычный 6 19 2 2 2 4 3" xfId="895"/>
    <cellStyle name="Обычный 6 19 2 2 2 5" xfId="387"/>
    <cellStyle name="Обычный 6 19 2 2 2 5 2" xfId="1063"/>
    <cellStyle name="Обычный 6 19 2 2 2 6" xfId="727"/>
    <cellStyle name="Обычный 6 19 2 2 3" xfId="70"/>
    <cellStyle name="Обычный 6 19 2 2 3 2" xfId="154"/>
    <cellStyle name="Обычный 6 19 2 2 3 2 2" xfId="322"/>
    <cellStyle name="Обычный 6 19 2 2 3 2 2 2" xfId="660"/>
    <cellStyle name="Обычный 6 19 2 2 3 2 2 2 2" xfId="1336"/>
    <cellStyle name="Обычный 6 19 2 2 3 2 2 3" xfId="1000"/>
    <cellStyle name="Обычный 6 19 2 2 3 2 3" xfId="492"/>
    <cellStyle name="Обычный 6 19 2 2 3 2 3 2" xfId="1168"/>
    <cellStyle name="Обычный 6 19 2 2 3 2 4" xfId="832"/>
    <cellStyle name="Обычный 6 19 2 2 3 3" xfId="238"/>
    <cellStyle name="Обычный 6 19 2 2 3 3 2" xfId="576"/>
    <cellStyle name="Обычный 6 19 2 2 3 3 2 2" xfId="1252"/>
    <cellStyle name="Обычный 6 19 2 2 3 3 3" xfId="916"/>
    <cellStyle name="Обычный 6 19 2 2 3 4" xfId="408"/>
    <cellStyle name="Обычный 6 19 2 2 3 4 2" xfId="1084"/>
    <cellStyle name="Обычный 6 19 2 2 3 5" xfId="748"/>
    <cellStyle name="Обычный 6 19 2 2 4" xfId="112"/>
    <cellStyle name="Обычный 6 19 2 2 4 2" xfId="280"/>
    <cellStyle name="Обычный 6 19 2 2 4 2 2" xfId="618"/>
    <cellStyle name="Обычный 6 19 2 2 4 2 2 2" xfId="1294"/>
    <cellStyle name="Обычный 6 19 2 2 4 2 3" xfId="958"/>
    <cellStyle name="Обычный 6 19 2 2 4 3" xfId="450"/>
    <cellStyle name="Обычный 6 19 2 2 4 3 2" xfId="1126"/>
    <cellStyle name="Обычный 6 19 2 2 4 4" xfId="790"/>
    <cellStyle name="Обычный 6 19 2 2 5" xfId="196"/>
    <cellStyle name="Обычный 6 19 2 2 5 2" xfId="534"/>
    <cellStyle name="Обычный 6 19 2 2 5 2 2" xfId="1210"/>
    <cellStyle name="Обычный 6 19 2 2 5 3" xfId="874"/>
    <cellStyle name="Обычный 6 19 2 2 6" xfId="366"/>
    <cellStyle name="Обычный 6 19 2 2 6 2" xfId="1042"/>
    <cellStyle name="Обычный 6 19 2 2 7" xfId="706"/>
    <cellStyle name="Обычный 6 19 2 3" xfId="21"/>
    <cellStyle name="Обычный 6 19 2 3 2" xfId="42"/>
    <cellStyle name="Обычный 6 19 2 3 2 2" xfId="84"/>
    <cellStyle name="Обычный 6 19 2 3 2 2 2" xfId="168"/>
    <cellStyle name="Обычный 6 19 2 3 2 2 2 2" xfId="336"/>
    <cellStyle name="Обычный 6 19 2 3 2 2 2 2 2" xfId="674"/>
    <cellStyle name="Обычный 6 19 2 3 2 2 2 2 2 2" xfId="1350"/>
    <cellStyle name="Обычный 6 19 2 3 2 2 2 2 3" xfId="1014"/>
    <cellStyle name="Обычный 6 19 2 3 2 2 2 3" xfId="506"/>
    <cellStyle name="Обычный 6 19 2 3 2 2 2 3 2" xfId="1182"/>
    <cellStyle name="Обычный 6 19 2 3 2 2 2 4" xfId="846"/>
    <cellStyle name="Обычный 6 19 2 3 2 2 3" xfId="252"/>
    <cellStyle name="Обычный 6 19 2 3 2 2 3 2" xfId="590"/>
    <cellStyle name="Обычный 6 19 2 3 2 2 3 2 2" xfId="1266"/>
    <cellStyle name="Обычный 6 19 2 3 2 2 3 3" xfId="930"/>
    <cellStyle name="Обычный 6 19 2 3 2 2 4" xfId="422"/>
    <cellStyle name="Обычный 6 19 2 3 2 2 4 2" xfId="1098"/>
    <cellStyle name="Обычный 6 19 2 3 2 2 5" xfId="762"/>
    <cellStyle name="Обычный 6 19 2 3 2 3" xfId="126"/>
    <cellStyle name="Обычный 6 19 2 3 2 3 2" xfId="294"/>
    <cellStyle name="Обычный 6 19 2 3 2 3 2 2" xfId="632"/>
    <cellStyle name="Обычный 6 19 2 3 2 3 2 2 2" xfId="1308"/>
    <cellStyle name="Обычный 6 19 2 3 2 3 2 3" xfId="972"/>
    <cellStyle name="Обычный 6 19 2 3 2 3 3" xfId="464"/>
    <cellStyle name="Обычный 6 19 2 3 2 3 3 2" xfId="1140"/>
    <cellStyle name="Обычный 6 19 2 3 2 3 4" xfId="804"/>
    <cellStyle name="Обычный 6 19 2 3 2 4" xfId="210"/>
    <cellStyle name="Обычный 6 19 2 3 2 4 2" xfId="548"/>
    <cellStyle name="Обычный 6 19 2 3 2 4 2 2" xfId="1224"/>
    <cellStyle name="Обычный 6 19 2 3 2 4 3" xfId="888"/>
    <cellStyle name="Обычный 6 19 2 3 2 5" xfId="380"/>
    <cellStyle name="Обычный 6 19 2 3 2 5 2" xfId="1056"/>
    <cellStyle name="Обычный 6 19 2 3 2 6" xfId="720"/>
    <cellStyle name="Обычный 6 19 2 3 3" xfId="63"/>
    <cellStyle name="Обычный 6 19 2 3 3 2" xfId="147"/>
    <cellStyle name="Обычный 6 19 2 3 3 2 2" xfId="315"/>
    <cellStyle name="Обычный 6 19 2 3 3 2 2 2" xfId="653"/>
    <cellStyle name="Обычный 6 19 2 3 3 2 2 2 2" xfId="1329"/>
    <cellStyle name="Обычный 6 19 2 3 3 2 2 3" xfId="993"/>
    <cellStyle name="Обычный 6 19 2 3 3 2 3" xfId="485"/>
    <cellStyle name="Обычный 6 19 2 3 3 2 3 2" xfId="1161"/>
    <cellStyle name="Обычный 6 19 2 3 3 2 4" xfId="825"/>
    <cellStyle name="Обычный 6 19 2 3 3 3" xfId="231"/>
    <cellStyle name="Обычный 6 19 2 3 3 3 2" xfId="569"/>
    <cellStyle name="Обычный 6 19 2 3 3 3 2 2" xfId="1245"/>
    <cellStyle name="Обычный 6 19 2 3 3 3 3" xfId="909"/>
    <cellStyle name="Обычный 6 19 2 3 3 4" xfId="401"/>
    <cellStyle name="Обычный 6 19 2 3 3 4 2" xfId="1077"/>
    <cellStyle name="Обычный 6 19 2 3 3 5" xfId="741"/>
    <cellStyle name="Обычный 6 19 2 3 4" xfId="105"/>
    <cellStyle name="Обычный 6 19 2 3 4 2" xfId="273"/>
    <cellStyle name="Обычный 6 19 2 3 4 2 2" xfId="611"/>
    <cellStyle name="Обычный 6 19 2 3 4 2 2 2" xfId="1287"/>
    <cellStyle name="Обычный 6 19 2 3 4 2 3" xfId="951"/>
    <cellStyle name="Обычный 6 19 2 3 4 3" xfId="443"/>
    <cellStyle name="Обычный 6 19 2 3 4 3 2" xfId="1119"/>
    <cellStyle name="Обычный 6 19 2 3 4 4" xfId="783"/>
    <cellStyle name="Обычный 6 19 2 3 5" xfId="189"/>
    <cellStyle name="Обычный 6 19 2 3 5 2" xfId="527"/>
    <cellStyle name="Обычный 6 19 2 3 5 2 2" xfId="1203"/>
    <cellStyle name="Обычный 6 19 2 3 5 3" xfId="867"/>
    <cellStyle name="Обычный 6 19 2 3 6" xfId="359"/>
    <cellStyle name="Обычный 6 19 2 3 6 2" xfId="1035"/>
    <cellStyle name="Обычный 6 19 2 3 7" xfId="699"/>
    <cellStyle name="Обычный 6 19 2 4" xfId="35"/>
    <cellStyle name="Обычный 6 19 2 4 2" xfId="77"/>
    <cellStyle name="Обычный 6 19 2 4 2 2" xfId="161"/>
    <cellStyle name="Обычный 6 19 2 4 2 2 2" xfId="329"/>
    <cellStyle name="Обычный 6 19 2 4 2 2 2 2" xfId="667"/>
    <cellStyle name="Обычный 6 19 2 4 2 2 2 2 2" xfId="1343"/>
    <cellStyle name="Обычный 6 19 2 4 2 2 2 3" xfId="1007"/>
    <cellStyle name="Обычный 6 19 2 4 2 2 3" xfId="499"/>
    <cellStyle name="Обычный 6 19 2 4 2 2 3 2" xfId="1175"/>
    <cellStyle name="Обычный 6 19 2 4 2 2 4" xfId="839"/>
    <cellStyle name="Обычный 6 19 2 4 2 3" xfId="245"/>
    <cellStyle name="Обычный 6 19 2 4 2 3 2" xfId="583"/>
    <cellStyle name="Обычный 6 19 2 4 2 3 2 2" xfId="1259"/>
    <cellStyle name="Обычный 6 19 2 4 2 3 3" xfId="923"/>
    <cellStyle name="Обычный 6 19 2 4 2 4" xfId="415"/>
    <cellStyle name="Обычный 6 19 2 4 2 4 2" xfId="1091"/>
    <cellStyle name="Обычный 6 19 2 4 2 5" xfId="755"/>
    <cellStyle name="Обычный 6 19 2 4 3" xfId="119"/>
    <cellStyle name="Обычный 6 19 2 4 3 2" xfId="287"/>
    <cellStyle name="Обычный 6 19 2 4 3 2 2" xfId="625"/>
    <cellStyle name="Обычный 6 19 2 4 3 2 2 2" xfId="1301"/>
    <cellStyle name="Обычный 6 19 2 4 3 2 3" xfId="965"/>
    <cellStyle name="Обычный 6 19 2 4 3 3" xfId="457"/>
    <cellStyle name="Обычный 6 19 2 4 3 3 2" xfId="1133"/>
    <cellStyle name="Обычный 6 19 2 4 3 4" xfId="797"/>
    <cellStyle name="Обычный 6 19 2 4 4" xfId="203"/>
    <cellStyle name="Обычный 6 19 2 4 4 2" xfId="541"/>
    <cellStyle name="Обычный 6 19 2 4 4 2 2" xfId="1217"/>
    <cellStyle name="Обычный 6 19 2 4 4 3" xfId="881"/>
    <cellStyle name="Обычный 6 19 2 4 5" xfId="373"/>
    <cellStyle name="Обычный 6 19 2 4 5 2" xfId="1049"/>
    <cellStyle name="Обычный 6 19 2 4 6" xfId="713"/>
    <cellStyle name="Обычный 6 19 2 5" xfId="56"/>
    <cellStyle name="Обычный 6 19 2 5 2" xfId="140"/>
    <cellStyle name="Обычный 6 19 2 5 2 2" xfId="308"/>
    <cellStyle name="Обычный 6 19 2 5 2 2 2" xfId="646"/>
    <cellStyle name="Обычный 6 19 2 5 2 2 2 2" xfId="1322"/>
    <cellStyle name="Обычный 6 19 2 5 2 2 3" xfId="986"/>
    <cellStyle name="Обычный 6 19 2 5 2 3" xfId="478"/>
    <cellStyle name="Обычный 6 19 2 5 2 3 2" xfId="1154"/>
    <cellStyle name="Обычный 6 19 2 5 2 4" xfId="818"/>
    <cellStyle name="Обычный 6 19 2 5 3" xfId="224"/>
    <cellStyle name="Обычный 6 19 2 5 3 2" xfId="562"/>
    <cellStyle name="Обычный 6 19 2 5 3 2 2" xfId="1238"/>
    <cellStyle name="Обычный 6 19 2 5 3 3" xfId="902"/>
    <cellStyle name="Обычный 6 19 2 5 4" xfId="394"/>
    <cellStyle name="Обычный 6 19 2 5 4 2" xfId="1070"/>
    <cellStyle name="Обычный 6 19 2 5 5" xfId="734"/>
    <cellStyle name="Обычный 6 19 2 6" xfId="98"/>
    <cellStyle name="Обычный 6 19 2 6 2" xfId="266"/>
    <cellStyle name="Обычный 6 19 2 6 2 2" xfId="604"/>
    <cellStyle name="Обычный 6 19 2 6 2 2 2" xfId="1280"/>
    <cellStyle name="Обычный 6 19 2 6 2 3" xfId="944"/>
    <cellStyle name="Обычный 6 19 2 6 3" xfId="436"/>
    <cellStyle name="Обычный 6 19 2 6 3 2" xfId="1112"/>
    <cellStyle name="Обычный 6 19 2 6 4" xfId="776"/>
    <cellStyle name="Обычный 6 19 2 7" xfId="182"/>
    <cellStyle name="Обычный 6 19 2 7 2" xfId="520"/>
    <cellStyle name="Обычный 6 19 2 7 2 2" xfId="1196"/>
    <cellStyle name="Обычный 6 19 2 7 3" xfId="860"/>
    <cellStyle name="Обычный 6 19 2 8" xfId="352"/>
    <cellStyle name="Обычный 6 19 2 8 2" xfId="1028"/>
    <cellStyle name="Обычный 6 19 2 9" xfId="692"/>
    <cellStyle name="Обычный 6 2 2" xfId="12"/>
    <cellStyle name="Обычный 61" xfId="20"/>
    <cellStyle name="Обычный 61 2" xfId="34"/>
    <cellStyle name="Обычный 61 2 2" xfId="55"/>
    <cellStyle name="Обычный 61 2 2 2" xfId="97"/>
    <cellStyle name="Обычный 61 2 2 2 2" xfId="181"/>
    <cellStyle name="Обычный 61 2 2 2 2 2" xfId="349"/>
    <cellStyle name="Обычный 61 2 2 2 2 2 2" xfId="687"/>
    <cellStyle name="Обычный 61 2 2 2 2 2 2 2" xfId="1363"/>
    <cellStyle name="Обычный 61 2 2 2 2 2 3" xfId="1027"/>
    <cellStyle name="Обычный 61 2 2 2 2 3" xfId="519"/>
    <cellStyle name="Обычный 61 2 2 2 2 3 2" xfId="1195"/>
    <cellStyle name="Обычный 61 2 2 2 2 4" xfId="859"/>
    <cellStyle name="Обычный 61 2 2 2 3" xfId="265"/>
    <cellStyle name="Обычный 61 2 2 2 3 2" xfId="603"/>
    <cellStyle name="Обычный 61 2 2 2 3 2 2" xfId="1279"/>
    <cellStyle name="Обычный 61 2 2 2 3 3" xfId="943"/>
    <cellStyle name="Обычный 61 2 2 2 4" xfId="435"/>
    <cellStyle name="Обычный 61 2 2 2 4 2" xfId="1111"/>
    <cellStyle name="Обычный 61 2 2 2 5" xfId="775"/>
    <cellStyle name="Обычный 61 2 2 3" xfId="139"/>
    <cellStyle name="Обычный 61 2 2 3 2" xfId="307"/>
    <cellStyle name="Обычный 61 2 2 3 2 2" xfId="645"/>
    <cellStyle name="Обычный 61 2 2 3 2 2 2" xfId="1321"/>
    <cellStyle name="Обычный 61 2 2 3 2 3" xfId="985"/>
    <cellStyle name="Обычный 61 2 2 3 3" xfId="477"/>
    <cellStyle name="Обычный 61 2 2 3 3 2" xfId="1153"/>
    <cellStyle name="Обычный 61 2 2 3 4" xfId="817"/>
    <cellStyle name="Обычный 61 2 2 4" xfId="223"/>
    <cellStyle name="Обычный 61 2 2 4 2" xfId="561"/>
    <cellStyle name="Обычный 61 2 2 4 2 2" xfId="1237"/>
    <cellStyle name="Обычный 61 2 2 4 3" xfId="901"/>
    <cellStyle name="Обычный 61 2 2 5" xfId="393"/>
    <cellStyle name="Обычный 61 2 2 5 2" xfId="1069"/>
    <cellStyle name="Обычный 61 2 2 6" xfId="733"/>
    <cellStyle name="Обычный 61 2 3" xfId="76"/>
    <cellStyle name="Обычный 61 2 3 2" xfId="160"/>
    <cellStyle name="Обычный 61 2 3 2 2" xfId="328"/>
    <cellStyle name="Обычный 61 2 3 2 2 2" xfId="666"/>
    <cellStyle name="Обычный 61 2 3 2 2 2 2" xfId="1342"/>
    <cellStyle name="Обычный 61 2 3 2 2 3" xfId="1006"/>
    <cellStyle name="Обычный 61 2 3 2 3" xfId="498"/>
    <cellStyle name="Обычный 61 2 3 2 3 2" xfId="1174"/>
    <cellStyle name="Обычный 61 2 3 2 4" xfId="838"/>
    <cellStyle name="Обычный 61 2 3 3" xfId="244"/>
    <cellStyle name="Обычный 61 2 3 3 2" xfId="582"/>
    <cellStyle name="Обычный 61 2 3 3 2 2" xfId="1258"/>
    <cellStyle name="Обычный 61 2 3 3 3" xfId="922"/>
    <cellStyle name="Обычный 61 2 3 4" xfId="414"/>
    <cellStyle name="Обычный 61 2 3 4 2" xfId="1090"/>
    <cellStyle name="Обычный 61 2 3 5" xfId="754"/>
    <cellStyle name="Обычный 61 2 4" xfId="118"/>
    <cellStyle name="Обычный 61 2 4 2" xfId="286"/>
    <cellStyle name="Обычный 61 2 4 2 2" xfId="624"/>
    <cellStyle name="Обычный 61 2 4 2 2 2" xfId="1300"/>
    <cellStyle name="Обычный 61 2 4 2 3" xfId="964"/>
    <cellStyle name="Обычный 61 2 4 3" xfId="456"/>
    <cellStyle name="Обычный 61 2 4 3 2" xfId="1132"/>
    <cellStyle name="Обычный 61 2 4 4" xfId="796"/>
    <cellStyle name="Обычный 61 2 5" xfId="202"/>
    <cellStyle name="Обычный 61 2 5 2" xfId="540"/>
    <cellStyle name="Обычный 61 2 5 2 2" xfId="1216"/>
    <cellStyle name="Обычный 61 2 5 3" xfId="880"/>
    <cellStyle name="Обычный 61 2 6" xfId="372"/>
    <cellStyle name="Обычный 61 2 6 2" xfId="1048"/>
    <cellStyle name="Обычный 61 2 7" xfId="712"/>
    <cellStyle name="Обычный 61 3" xfId="27"/>
    <cellStyle name="Обычный 61 3 2" xfId="48"/>
    <cellStyle name="Обычный 61 3 2 2" xfId="90"/>
    <cellStyle name="Обычный 61 3 2 2 2" xfId="174"/>
    <cellStyle name="Обычный 61 3 2 2 2 2" xfId="342"/>
    <cellStyle name="Обычный 61 3 2 2 2 2 2" xfId="680"/>
    <cellStyle name="Обычный 61 3 2 2 2 2 2 2" xfId="1356"/>
    <cellStyle name="Обычный 61 3 2 2 2 2 3" xfId="1020"/>
    <cellStyle name="Обычный 61 3 2 2 2 3" xfId="512"/>
    <cellStyle name="Обычный 61 3 2 2 2 3 2" xfId="1188"/>
    <cellStyle name="Обычный 61 3 2 2 2 4" xfId="852"/>
    <cellStyle name="Обычный 61 3 2 2 3" xfId="258"/>
    <cellStyle name="Обычный 61 3 2 2 3 2" xfId="596"/>
    <cellStyle name="Обычный 61 3 2 2 3 2 2" xfId="1272"/>
    <cellStyle name="Обычный 61 3 2 2 3 3" xfId="936"/>
    <cellStyle name="Обычный 61 3 2 2 4" xfId="428"/>
    <cellStyle name="Обычный 61 3 2 2 4 2" xfId="1104"/>
    <cellStyle name="Обычный 61 3 2 2 5" xfId="768"/>
    <cellStyle name="Обычный 61 3 2 3" xfId="132"/>
    <cellStyle name="Обычный 61 3 2 3 2" xfId="300"/>
    <cellStyle name="Обычный 61 3 2 3 2 2" xfId="638"/>
    <cellStyle name="Обычный 61 3 2 3 2 2 2" xfId="1314"/>
    <cellStyle name="Обычный 61 3 2 3 2 3" xfId="978"/>
    <cellStyle name="Обычный 61 3 2 3 3" xfId="470"/>
    <cellStyle name="Обычный 61 3 2 3 3 2" xfId="1146"/>
    <cellStyle name="Обычный 61 3 2 3 4" xfId="810"/>
    <cellStyle name="Обычный 61 3 2 4" xfId="216"/>
    <cellStyle name="Обычный 61 3 2 4 2" xfId="554"/>
    <cellStyle name="Обычный 61 3 2 4 2 2" xfId="1230"/>
    <cellStyle name="Обычный 61 3 2 4 3" xfId="894"/>
    <cellStyle name="Обычный 61 3 2 5" xfId="386"/>
    <cellStyle name="Обычный 61 3 2 5 2" xfId="1062"/>
    <cellStyle name="Обычный 61 3 2 6" xfId="726"/>
    <cellStyle name="Обычный 61 3 3" xfId="69"/>
    <cellStyle name="Обычный 61 3 3 2" xfId="153"/>
    <cellStyle name="Обычный 61 3 3 2 2" xfId="321"/>
    <cellStyle name="Обычный 61 3 3 2 2 2" xfId="659"/>
    <cellStyle name="Обычный 61 3 3 2 2 2 2" xfId="1335"/>
    <cellStyle name="Обычный 61 3 3 2 2 3" xfId="999"/>
    <cellStyle name="Обычный 61 3 3 2 3" xfId="491"/>
    <cellStyle name="Обычный 61 3 3 2 3 2" xfId="1167"/>
    <cellStyle name="Обычный 61 3 3 2 4" xfId="831"/>
    <cellStyle name="Обычный 61 3 3 3" xfId="237"/>
    <cellStyle name="Обычный 61 3 3 3 2" xfId="575"/>
    <cellStyle name="Обычный 61 3 3 3 2 2" xfId="1251"/>
    <cellStyle name="Обычный 61 3 3 3 3" xfId="915"/>
    <cellStyle name="Обычный 61 3 3 4" xfId="407"/>
    <cellStyle name="Обычный 61 3 3 4 2" xfId="1083"/>
    <cellStyle name="Обычный 61 3 3 5" xfId="747"/>
    <cellStyle name="Обычный 61 3 4" xfId="111"/>
    <cellStyle name="Обычный 61 3 4 2" xfId="279"/>
    <cellStyle name="Обычный 61 3 4 2 2" xfId="617"/>
    <cellStyle name="Обычный 61 3 4 2 2 2" xfId="1293"/>
    <cellStyle name="Обычный 61 3 4 2 3" xfId="957"/>
    <cellStyle name="Обычный 61 3 4 3" xfId="449"/>
    <cellStyle name="Обычный 61 3 4 3 2" xfId="1125"/>
    <cellStyle name="Обычный 61 3 4 4" xfId="789"/>
    <cellStyle name="Обычный 61 3 5" xfId="195"/>
    <cellStyle name="Обычный 61 3 5 2" xfId="533"/>
    <cellStyle name="Обычный 61 3 5 2 2" xfId="1209"/>
    <cellStyle name="Обычный 61 3 5 3" xfId="873"/>
    <cellStyle name="Обычный 61 3 6" xfId="365"/>
    <cellStyle name="Обычный 61 3 6 2" xfId="1041"/>
    <cellStyle name="Обычный 61 3 7" xfId="705"/>
    <cellStyle name="Обычный 61 4" xfId="41"/>
    <cellStyle name="Обычный 61 4 2" xfId="83"/>
    <cellStyle name="Обычный 61 4 2 2" xfId="167"/>
    <cellStyle name="Обычный 61 4 2 2 2" xfId="335"/>
    <cellStyle name="Обычный 61 4 2 2 2 2" xfId="673"/>
    <cellStyle name="Обычный 61 4 2 2 2 2 2" xfId="1349"/>
    <cellStyle name="Обычный 61 4 2 2 2 3" xfId="1013"/>
    <cellStyle name="Обычный 61 4 2 2 3" xfId="505"/>
    <cellStyle name="Обычный 61 4 2 2 3 2" xfId="1181"/>
    <cellStyle name="Обычный 61 4 2 2 4" xfId="845"/>
    <cellStyle name="Обычный 61 4 2 3" xfId="251"/>
    <cellStyle name="Обычный 61 4 2 3 2" xfId="589"/>
    <cellStyle name="Обычный 61 4 2 3 2 2" xfId="1265"/>
    <cellStyle name="Обычный 61 4 2 3 3" xfId="929"/>
    <cellStyle name="Обычный 61 4 2 4" xfId="421"/>
    <cellStyle name="Обычный 61 4 2 4 2" xfId="1097"/>
    <cellStyle name="Обычный 61 4 2 5" xfId="761"/>
    <cellStyle name="Обычный 61 4 3" xfId="125"/>
    <cellStyle name="Обычный 61 4 3 2" xfId="293"/>
    <cellStyle name="Обычный 61 4 3 2 2" xfId="631"/>
    <cellStyle name="Обычный 61 4 3 2 2 2" xfId="1307"/>
    <cellStyle name="Обычный 61 4 3 2 3" xfId="971"/>
    <cellStyle name="Обычный 61 4 3 3" xfId="463"/>
    <cellStyle name="Обычный 61 4 3 3 2" xfId="1139"/>
    <cellStyle name="Обычный 61 4 3 4" xfId="803"/>
    <cellStyle name="Обычный 61 4 4" xfId="209"/>
    <cellStyle name="Обычный 61 4 4 2" xfId="547"/>
    <cellStyle name="Обычный 61 4 4 2 2" xfId="1223"/>
    <cellStyle name="Обычный 61 4 4 3" xfId="887"/>
    <cellStyle name="Обычный 61 4 5" xfId="379"/>
    <cellStyle name="Обычный 61 4 5 2" xfId="1055"/>
    <cellStyle name="Обычный 61 4 6" xfId="719"/>
    <cellStyle name="Обычный 61 5" xfId="62"/>
    <cellStyle name="Обычный 61 5 2" xfId="146"/>
    <cellStyle name="Обычный 61 5 2 2" xfId="314"/>
    <cellStyle name="Обычный 61 5 2 2 2" xfId="652"/>
    <cellStyle name="Обычный 61 5 2 2 2 2" xfId="1328"/>
    <cellStyle name="Обычный 61 5 2 2 3" xfId="992"/>
    <cellStyle name="Обычный 61 5 2 3" xfId="484"/>
    <cellStyle name="Обычный 61 5 2 3 2" xfId="1160"/>
    <cellStyle name="Обычный 61 5 2 4" xfId="824"/>
    <cellStyle name="Обычный 61 5 3" xfId="230"/>
    <cellStyle name="Обычный 61 5 3 2" xfId="568"/>
    <cellStyle name="Обычный 61 5 3 2 2" xfId="1244"/>
    <cellStyle name="Обычный 61 5 3 3" xfId="908"/>
    <cellStyle name="Обычный 61 5 4" xfId="400"/>
    <cellStyle name="Обычный 61 5 4 2" xfId="1076"/>
    <cellStyle name="Обычный 61 5 5" xfId="740"/>
    <cellStyle name="Обычный 61 6" xfId="104"/>
    <cellStyle name="Обычный 61 6 2" xfId="272"/>
    <cellStyle name="Обычный 61 6 2 2" xfId="610"/>
    <cellStyle name="Обычный 61 6 2 2 2" xfId="1286"/>
    <cellStyle name="Обычный 61 6 2 3" xfId="950"/>
    <cellStyle name="Обычный 61 6 3" xfId="442"/>
    <cellStyle name="Обычный 61 6 3 2" xfId="1118"/>
    <cellStyle name="Обычный 61 6 4" xfId="782"/>
    <cellStyle name="Обычный 61 7" xfId="188"/>
    <cellStyle name="Обычный 61 7 2" xfId="526"/>
    <cellStyle name="Обычный 61 7 2 2" xfId="1202"/>
    <cellStyle name="Обычный 61 7 3" xfId="866"/>
    <cellStyle name="Обычный 61 8" xfId="358"/>
    <cellStyle name="Обычный 61 8 2" xfId="1034"/>
    <cellStyle name="Обычный 61 9" xfId="698"/>
    <cellStyle name="Обычный 8" xfId="16"/>
    <cellStyle name="Обычный 8 2" xfId="30"/>
    <cellStyle name="Обычный 8 2 2" xfId="51"/>
    <cellStyle name="Обычный 8 2 2 2" xfId="93"/>
    <cellStyle name="Обычный 8 2 2 2 2" xfId="177"/>
    <cellStyle name="Обычный 8 2 2 2 2 2" xfId="345"/>
    <cellStyle name="Обычный 8 2 2 2 2 2 2" xfId="683"/>
    <cellStyle name="Обычный 8 2 2 2 2 2 2 2" xfId="1359"/>
    <cellStyle name="Обычный 8 2 2 2 2 2 3" xfId="1023"/>
    <cellStyle name="Обычный 8 2 2 2 2 3" xfId="515"/>
    <cellStyle name="Обычный 8 2 2 2 2 3 2" xfId="1191"/>
    <cellStyle name="Обычный 8 2 2 2 2 4" xfId="855"/>
    <cellStyle name="Обычный 8 2 2 2 3" xfId="261"/>
    <cellStyle name="Обычный 8 2 2 2 3 2" xfId="599"/>
    <cellStyle name="Обычный 8 2 2 2 3 2 2" xfId="1275"/>
    <cellStyle name="Обычный 8 2 2 2 3 3" xfId="939"/>
    <cellStyle name="Обычный 8 2 2 2 4" xfId="431"/>
    <cellStyle name="Обычный 8 2 2 2 4 2" xfId="1107"/>
    <cellStyle name="Обычный 8 2 2 2 5" xfId="771"/>
    <cellStyle name="Обычный 8 2 2 3" xfId="135"/>
    <cellStyle name="Обычный 8 2 2 3 2" xfId="303"/>
    <cellStyle name="Обычный 8 2 2 3 2 2" xfId="641"/>
    <cellStyle name="Обычный 8 2 2 3 2 2 2" xfId="1317"/>
    <cellStyle name="Обычный 8 2 2 3 2 3" xfId="981"/>
    <cellStyle name="Обычный 8 2 2 3 3" xfId="473"/>
    <cellStyle name="Обычный 8 2 2 3 3 2" xfId="1149"/>
    <cellStyle name="Обычный 8 2 2 3 4" xfId="813"/>
    <cellStyle name="Обычный 8 2 2 4" xfId="219"/>
    <cellStyle name="Обычный 8 2 2 4 2" xfId="557"/>
    <cellStyle name="Обычный 8 2 2 4 2 2" xfId="1233"/>
    <cellStyle name="Обычный 8 2 2 4 3" xfId="897"/>
    <cellStyle name="Обычный 8 2 2 5" xfId="389"/>
    <cellStyle name="Обычный 8 2 2 5 2" xfId="1065"/>
    <cellStyle name="Обычный 8 2 2 6" xfId="729"/>
    <cellStyle name="Обычный 8 2 3" xfId="72"/>
    <cellStyle name="Обычный 8 2 3 2" xfId="156"/>
    <cellStyle name="Обычный 8 2 3 2 2" xfId="324"/>
    <cellStyle name="Обычный 8 2 3 2 2 2" xfId="662"/>
    <cellStyle name="Обычный 8 2 3 2 2 2 2" xfId="1338"/>
    <cellStyle name="Обычный 8 2 3 2 2 3" xfId="1002"/>
    <cellStyle name="Обычный 8 2 3 2 3" xfId="494"/>
    <cellStyle name="Обычный 8 2 3 2 3 2" xfId="1170"/>
    <cellStyle name="Обычный 8 2 3 2 4" xfId="834"/>
    <cellStyle name="Обычный 8 2 3 3" xfId="240"/>
    <cellStyle name="Обычный 8 2 3 3 2" xfId="578"/>
    <cellStyle name="Обычный 8 2 3 3 2 2" xfId="1254"/>
    <cellStyle name="Обычный 8 2 3 3 3" xfId="918"/>
    <cellStyle name="Обычный 8 2 3 4" xfId="410"/>
    <cellStyle name="Обычный 8 2 3 4 2" xfId="1086"/>
    <cellStyle name="Обычный 8 2 3 5" xfId="750"/>
    <cellStyle name="Обычный 8 2 4" xfId="114"/>
    <cellStyle name="Обычный 8 2 4 2" xfId="282"/>
    <cellStyle name="Обычный 8 2 4 2 2" xfId="620"/>
    <cellStyle name="Обычный 8 2 4 2 2 2" xfId="1296"/>
    <cellStyle name="Обычный 8 2 4 2 3" xfId="960"/>
    <cellStyle name="Обычный 8 2 4 3" xfId="452"/>
    <cellStyle name="Обычный 8 2 4 3 2" xfId="1128"/>
    <cellStyle name="Обычный 8 2 4 4" xfId="792"/>
    <cellStyle name="Обычный 8 2 5" xfId="198"/>
    <cellStyle name="Обычный 8 2 5 2" xfId="536"/>
    <cellStyle name="Обычный 8 2 5 2 2" xfId="1212"/>
    <cellStyle name="Обычный 8 2 5 3" xfId="876"/>
    <cellStyle name="Обычный 8 2 6" xfId="368"/>
    <cellStyle name="Обычный 8 2 6 2" xfId="1044"/>
    <cellStyle name="Обычный 8 2 7" xfId="708"/>
    <cellStyle name="Обычный 8 3" xfId="23"/>
    <cellStyle name="Обычный 8 3 2" xfId="44"/>
    <cellStyle name="Обычный 8 3 2 2" xfId="86"/>
    <cellStyle name="Обычный 8 3 2 2 2" xfId="170"/>
    <cellStyle name="Обычный 8 3 2 2 2 2" xfId="338"/>
    <cellStyle name="Обычный 8 3 2 2 2 2 2" xfId="676"/>
    <cellStyle name="Обычный 8 3 2 2 2 2 2 2" xfId="1352"/>
    <cellStyle name="Обычный 8 3 2 2 2 2 3" xfId="1016"/>
    <cellStyle name="Обычный 8 3 2 2 2 3" xfId="508"/>
    <cellStyle name="Обычный 8 3 2 2 2 3 2" xfId="1184"/>
    <cellStyle name="Обычный 8 3 2 2 2 4" xfId="848"/>
    <cellStyle name="Обычный 8 3 2 2 3" xfId="254"/>
    <cellStyle name="Обычный 8 3 2 2 3 2" xfId="592"/>
    <cellStyle name="Обычный 8 3 2 2 3 2 2" xfId="1268"/>
    <cellStyle name="Обычный 8 3 2 2 3 3" xfId="932"/>
    <cellStyle name="Обычный 8 3 2 2 4" xfId="424"/>
    <cellStyle name="Обычный 8 3 2 2 4 2" xfId="1100"/>
    <cellStyle name="Обычный 8 3 2 2 5" xfId="764"/>
    <cellStyle name="Обычный 8 3 2 3" xfId="128"/>
    <cellStyle name="Обычный 8 3 2 3 2" xfId="296"/>
    <cellStyle name="Обычный 8 3 2 3 2 2" xfId="634"/>
    <cellStyle name="Обычный 8 3 2 3 2 2 2" xfId="1310"/>
    <cellStyle name="Обычный 8 3 2 3 2 3" xfId="974"/>
    <cellStyle name="Обычный 8 3 2 3 3" xfId="466"/>
    <cellStyle name="Обычный 8 3 2 3 3 2" xfId="1142"/>
    <cellStyle name="Обычный 8 3 2 3 4" xfId="806"/>
    <cellStyle name="Обычный 8 3 2 4" xfId="212"/>
    <cellStyle name="Обычный 8 3 2 4 2" xfId="550"/>
    <cellStyle name="Обычный 8 3 2 4 2 2" xfId="1226"/>
    <cellStyle name="Обычный 8 3 2 4 3" xfId="890"/>
    <cellStyle name="Обычный 8 3 2 5" xfId="382"/>
    <cellStyle name="Обычный 8 3 2 5 2" xfId="1058"/>
    <cellStyle name="Обычный 8 3 2 6" xfId="722"/>
    <cellStyle name="Обычный 8 3 3" xfId="65"/>
    <cellStyle name="Обычный 8 3 3 2" xfId="149"/>
    <cellStyle name="Обычный 8 3 3 2 2" xfId="317"/>
    <cellStyle name="Обычный 8 3 3 2 2 2" xfId="655"/>
    <cellStyle name="Обычный 8 3 3 2 2 2 2" xfId="1331"/>
    <cellStyle name="Обычный 8 3 3 2 2 3" xfId="995"/>
    <cellStyle name="Обычный 8 3 3 2 3" xfId="487"/>
    <cellStyle name="Обычный 8 3 3 2 3 2" xfId="1163"/>
    <cellStyle name="Обычный 8 3 3 2 4" xfId="827"/>
    <cellStyle name="Обычный 8 3 3 3" xfId="233"/>
    <cellStyle name="Обычный 8 3 3 3 2" xfId="571"/>
    <cellStyle name="Обычный 8 3 3 3 2 2" xfId="1247"/>
    <cellStyle name="Обычный 8 3 3 3 3" xfId="911"/>
    <cellStyle name="Обычный 8 3 3 4" xfId="403"/>
    <cellStyle name="Обычный 8 3 3 4 2" xfId="1079"/>
    <cellStyle name="Обычный 8 3 3 5" xfId="743"/>
    <cellStyle name="Обычный 8 3 4" xfId="107"/>
    <cellStyle name="Обычный 8 3 4 2" xfId="275"/>
    <cellStyle name="Обычный 8 3 4 2 2" xfId="613"/>
    <cellStyle name="Обычный 8 3 4 2 2 2" xfId="1289"/>
    <cellStyle name="Обычный 8 3 4 2 3" xfId="953"/>
    <cellStyle name="Обычный 8 3 4 3" xfId="445"/>
    <cellStyle name="Обычный 8 3 4 3 2" xfId="1121"/>
    <cellStyle name="Обычный 8 3 4 4" xfId="785"/>
    <cellStyle name="Обычный 8 3 5" xfId="191"/>
    <cellStyle name="Обычный 8 3 5 2" xfId="529"/>
    <cellStyle name="Обычный 8 3 5 2 2" xfId="1205"/>
    <cellStyle name="Обычный 8 3 5 3" xfId="869"/>
    <cellStyle name="Обычный 8 3 6" xfId="361"/>
    <cellStyle name="Обычный 8 3 6 2" xfId="1037"/>
    <cellStyle name="Обычный 8 3 7" xfId="701"/>
    <cellStyle name="Обычный 8 4" xfId="37"/>
    <cellStyle name="Обычный 8 4 2" xfId="79"/>
    <cellStyle name="Обычный 8 4 2 2" xfId="163"/>
    <cellStyle name="Обычный 8 4 2 2 2" xfId="331"/>
    <cellStyle name="Обычный 8 4 2 2 2 2" xfId="669"/>
    <cellStyle name="Обычный 8 4 2 2 2 2 2" xfId="1345"/>
    <cellStyle name="Обычный 8 4 2 2 2 3" xfId="1009"/>
    <cellStyle name="Обычный 8 4 2 2 3" xfId="501"/>
    <cellStyle name="Обычный 8 4 2 2 3 2" xfId="1177"/>
    <cellStyle name="Обычный 8 4 2 2 4" xfId="841"/>
    <cellStyle name="Обычный 8 4 2 3" xfId="247"/>
    <cellStyle name="Обычный 8 4 2 3 2" xfId="585"/>
    <cellStyle name="Обычный 8 4 2 3 2 2" xfId="1261"/>
    <cellStyle name="Обычный 8 4 2 3 3" xfId="925"/>
    <cellStyle name="Обычный 8 4 2 4" xfId="417"/>
    <cellStyle name="Обычный 8 4 2 4 2" xfId="1093"/>
    <cellStyle name="Обычный 8 4 2 5" xfId="757"/>
    <cellStyle name="Обычный 8 4 3" xfId="121"/>
    <cellStyle name="Обычный 8 4 3 2" xfId="289"/>
    <cellStyle name="Обычный 8 4 3 2 2" xfId="627"/>
    <cellStyle name="Обычный 8 4 3 2 2 2" xfId="1303"/>
    <cellStyle name="Обычный 8 4 3 2 3" xfId="967"/>
    <cellStyle name="Обычный 8 4 3 3" xfId="459"/>
    <cellStyle name="Обычный 8 4 3 3 2" xfId="1135"/>
    <cellStyle name="Обычный 8 4 3 4" xfId="799"/>
    <cellStyle name="Обычный 8 4 4" xfId="205"/>
    <cellStyle name="Обычный 8 4 4 2" xfId="543"/>
    <cellStyle name="Обычный 8 4 4 2 2" xfId="1219"/>
    <cellStyle name="Обычный 8 4 4 3" xfId="883"/>
    <cellStyle name="Обычный 8 4 5" xfId="375"/>
    <cellStyle name="Обычный 8 4 5 2" xfId="1051"/>
    <cellStyle name="Обычный 8 4 6" xfId="715"/>
    <cellStyle name="Обычный 8 5" xfId="58"/>
    <cellStyle name="Обычный 8 5 2" xfId="142"/>
    <cellStyle name="Обычный 8 5 2 2" xfId="310"/>
    <cellStyle name="Обычный 8 5 2 2 2" xfId="648"/>
    <cellStyle name="Обычный 8 5 2 2 2 2" xfId="1324"/>
    <cellStyle name="Обычный 8 5 2 2 3" xfId="988"/>
    <cellStyle name="Обычный 8 5 2 3" xfId="480"/>
    <cellStyle name="Обычный 8 5 2 3 2" xfId="1156"/>
    <cellStyle name="Обычный 8 5 2 4" xfId="820"/>
    <cellStyle name="Обычный 8 5 3" xfId="226"/>
    <cellStyle name="Обычный 8 5 3 2" xfId="564"/>
    <cellStyle name="Обычный 8 5 3 2 2" xfId="1240"/>
    <cellStyle name="Обычный 8 5 3 3" xfId="904"/>
    <cellStyle name="Обычный 8 5 4" xfId="396"/>
    <cellStyle name="Обычный 8 5 4 2" xfId="1072"/>
    <cellStyle name="Обычный 8 5 5" xfId="736"/>
    <cellStyle name="Обычный 8 6" xfId="100"/>
    <cellStyle name="Обычный 8 6 2" xfId="268"/>
    <cellStyle name="Обычный 8 6 2 2" xfId="606"/>
    <cellStyle name="Обычный 8 6 2 2 2" xfId="1282"/>
    <cellStyle name="Обычный 8 6 2 3" xfId="946"/>
    <cellStyle name="Обычный 8 6 3" xfId="438"/>
    <cellStyle name="Обычный 8 6 3 2" xfId="1114"/>
    <cellStyle name="Обычный 8 6 4" xfId="778"/>
    <cellStyle name="Обычный 8 7" xfId="184"/>
    <cellStyle name="Обычный 8 7 2" xfId="522"/>
    <cellStyle name="Обычный 8 7 2 2" xfId="1198"/>
    <cellStyle name="Обычный 8 7 3" xfId="862"/>
    <cellStyle name="Обычный 8 8" xfId="354"/>
    <cellStyle name="Обычный 8 8 2" xfId="1030"/>
    <cellStyle name="Обычный 8 9" xfId="694"/>
    <cellStyle name="Обычный 80" xfId="9"/>
    <cellStyle name="Обычный 81" xfId="11"/>
    <cellStyle name="Обычный 82 4" xfId="10"/>
    <cellStyle name="Обычный 9" xfId="17"/>
    <cellStyle name="Обычный 9 2" xfId="31"/>
    <cellStyle name="Обычный 9 2 2" xfId="52"/>
    <cellStyle name="Обычный 9 2 2 2" xfId="94"/>
    <cellStyle name="Обычный 9 2 2 2 2" xfId="178"/>
    <cellStyle name="Обычный 9 2 2 2 2 2" xfId="346"/>
    <cellStyle name="Обычный 9 2 2 2 2 2 2" xfId="684"/>
    <cellStyle name="Обычный 9 2 2 2 2 2 2 2" xfId="1360"/>
    <cellStyle name="Обычный 9 2 2 2 2 2 3" xfId="1024"/>
    <cellStyle name="Обычный 9 2 2 2 2 3" xfId="516"/>
    <cellStyle name="Обычный 9 2 2 2 2 3 2" xfId="1192"/>
    <cellStyle name="Обычный 9 2 2 2 2 4" xfId="856"/>
    <cellStyle name="Обычный 9 2 2 2 3" xfId="262"/>
    <cellStyle name="Обычный 9 2 2 2 3 2" xfId="600"/>
    <cellStyle name="Обычный 9 2 2 2 3 2 2" xfId="1276"/>
    <cellStyle name="Обычный 9 2 2 2 3 3" xfId="940"/>
    <cellStyle name="Обычный 9 2 2 2 4" xfId="432"/>
    <cellStyle name="Обычный 9 2 2 2 4 2" xfId="1108"/>
    <cellStyle name="Обычный 9 2 2 2 5" xfId="772"/>
    <cellStyle name="Обычный 9 2 2 3" xfId="136"/>
    <cellStyle name="Обычный 9 2 2 3 2" xfId="304"/>
    <cellStyle name="Обычный 9 2 2 3 2 2" xfId="642"/>
    <cellStyle name="Обычный 9 2 2 3 2 2 2" xfId="1318"/>
    <cellStyle name="Обычный 9 2 2 3 2 3" xfId="982"/>
    <cellStyle name="Обычный 9 2 2 3 3" xfId="474"/>
    <cellStyle name="Обычный 9 2 2 3 3 2" xfId="1150"/>
    <cellStyle name="Обычный 9 2 2 3 4" xfId="814"/>
    <cellStyle name="Обычный 9 2 2 4" xfId="220"/>
    <cellStyle name="Обычный 9 2 2 4 2" xfId="558"/>
    <cellStyle name="Обычный 9 2 2 4 2 2" xfId="1234"/>
    <cellStyle name="Обычный 9 2 2 4 3" xfId="898"/>
    <cellStyle name="Обычный 9 2 2 5" xfId="390"/>
    <cellStyle name="Обычный 9 2 2 5 2" xfId="1066"/>
    <cellStyle name="Обычный 9 2 2 6" xfId="730"/>
    <cellStyle name="Обычный 9 2 3" xfId="73"/>
    <cellStyle name="Обычный 9 2 3 2" xfId="157"/>
    <cellStyle name="Обычный 9 2 3 2 2" xfId="325"/>
    <cellStyle name="Обычный 9 2 3 2 2 2" xfId="663"/>
    <cellStyle name="Обычный 9 2 3 2 2 2 2" xfId="1339"/>
    <cellStyle name="Обычный 9 2 3 2 2 3" xfId="1003"/>
    <cellStyle name="Обычный 9 2 3 2 3" xfId="495"/>
    <cellStyle name="Обычный 9 2 3 2 3 2" xfId="1171"/>
    <cellStyle name="Обычный 9 2 3 2 4" xfId="835"/>
    <cellStyle name="Обычный 9 2 3 3" xfId="241"/>
    <cellStyle name="Обычный 9 2 3 3 2" xfId="579"/>
    <cellStyle name="Обычный 9 2 3 3 2 2" xfId="1255"/>
    <cellStyle name="Обычный 9 2 3 3 3" xfId="919"/>
    <cellStyle name="Обычный 9 2 3 4" xfId="411"/>
    <cellStyle name="Обычный 9 2 3 4 2" xfId="1087"/>
    <cellStyle name="Обычный 9 2 3 5" xfId="751"/>
    <cellStyle name="Обычный 9 2 4" xfId="115"/>
    <cellStyle name="Обычный 9 2 4 2" xfId="283"/>
    <cellStyle name="Обычный 9 2 4 2 2" xfId="621"/>
    <cellStyle name="Обычный 9 2 4 2 2 2" xfId="1297"/>
    <cellStyle name="Обычный 9 2 4 2 3" xfId="961"/>
    <cellStyle name="Обычный 9 2 4 3" xfId="453"/>
    <cellStyle name="Обычный 9 2 4 3 2" xfId="1129"/>
    <cellStyle name="Обычный 9 2 4 4" xfId="793"/>
    <cellStyle name="Обычный 9 2 5" xfId="199"/>
    <cellStyle name="Обычный 9 2 5 2" xfId="537"/>
    <cellStyle name="Обычный 9 2 5 2 2" xfId="1213"/>
    <cellStyle name="Обычный 9 2 5 3" xfId="877"/>
    <cellStyle name="Обычный 9 2 6" xfId="369"/>
    <cellStyle name="Обычный 9 2 6 2" xfId="1045"/>
    <cellStyle name="Обычный 9 2 7" xfId="709"/>
    <cellStyle name="Обычный 9 3" xfId="24"/>
    <cellStyle name="Обычный 9 3 2" xfId="45"/>
    <cellStyle name="Обычный 9 3 2 2" xfId="87"/>
    <cellStyle name="Обычный 9 3 2 2 2" xfId="171"/>
    <cellStyle name="Обычный 9 3 2 2 2 2" xfId="339"/>
    <cellStyle name="Обычный 9 3 2 2 2 2 2" xfId="677"/>
    <cellStyle name="Обычный 9 3 2 2 2 2 2 2" xfId="1353"/>
    <cellStyle name="Обычный 9 3 2 2 2 2 3" xfId="1017"/>
    <cellStyle name="Обычный 9 3 2 2 2 3" xfId="509"/>
    <cellStyle name="Обычный 9 3 2 2 2 3 2" xfId="1185"/>
    <cellStyle name="Обычный 9 3 2 2 2 4" xfId="849"/>
    <cellStyle name="Обычный 9 3 2 2 3" xfId="255"/>
    <cellStyle name="Обычный 9 3 2 2 3 2" xfId="593"/>
    <cellStyle name="Обычный 9 3 2 2 3 2 2" xfId="1269"/>
    <cellStyle name="Обычный 9 3 2 2 3 3" xfId="933"/>
    <cellStyle name="Обычный 9 3 2 2 4" xfId="425"/>
    <cellStyle name="Обычный 9 3 2 2 4 2" xfId="1101"/>
    <cellStyle name="Обычный 9 3 2 2 5" xfId="765"/>
    <cellStyle name="Обычный 9 3 2 3" xfId="129"/>
    <cellStyle name="Обычный 9 3 2 3 2" xfId="297"/>
    <cellStyle name="Обычный 9 3 2 3 2 2" xfId="635"/>
    <cellStyle name="Обычный 9 3 2 3 2 2 2" xfId="1311"/>
    <cellStyle name="Обычный 9 3 2 3 2 3" xfId="975"/>
    <cellStyle name="Обычный 9 3 2 3 3" xfId="467"/>
    <cellStyle name="Обычный 9 3 2 3 3 2" xfId="1143"/>
    <cellStyle name="Обычный 9 3 2 3 4" xfId="807"/>
    <cellStyle name="Обычный 9 3 2 4" xfId="213"/>
    <cellStyle name="Обычный 9 3 2 4 2" xfId="551"/>
    <cellStyle name="Обычный 9 3 2 4 2 2" xfId="1227"/>
    <cellStyle name="Обычный 9 3 2 4 3" xfId="891"/>
    <cellStyle name="Обычный 9 3 2 5" xfId="383"/>
    <cellStyle name="Обычный 9 3 2 5 2" xfId="1059"/>
    <cellStyle name="Обычный 9 3 2 6" xfId="723"/>
    <cellStyle name="Обычный 9 3 3" xfId="66"/>
    <cellStyle name="Обычный 9 3 3 2" xfId="150"/>
    <cellStyle name="Обычный 9 3 3 2 2" xfId="318"/>
    <cellStyle name="Обычный 9 3 3 2 2 2" xfId="656"/>
    <cellStyle name="Обычный 9 3 3 2 2 2 2" xfId="1332"/>
    <cellStyle name="Обычный 9 3 3 2 2 3" xfId="996"/>
    <cellStyle name="Обычный 9 3 3 2 3" xfId="488"/>
    <cellStyle name="Обычный 9 3 3 2 3 2" xfId="1164"/>
    <cellStyle name="Обычный 9 3 3 2 4" xfId="828"/>
    <cellStyle name="Обычный 9 3 3 3" xfId="234"/>
    <cellStyle name="Обычный 9 3 3 3 2" xfId="572"/>
    <cellStyle name="Обычный 9 3 3 3 2 2" xfId="1248"/>
    <cellStyle name="Обычный 9 3 3 3 3" xfId="912"/>
    <cellStyle name="Обычный 9 3 3 4" xfId="404"/>
    <cellStyle name="Обычный 9 3 3 4 2" xfId="1080"/>
    <cellStyle name="Обычный 9 3 3 5" xfId="744"/>
    <cellStyle name="Обычный 9 3 4" xfId="108"/>
    <cellStyle name="Обычный 9 3 4 2" xfId="276"/>
    <cellStyle name="Обычный 9 3 4 2 2" xfId="614"/>
    <cellStyle name="Обычный 9 3 4 2 2 2" xfId="1290"/>
    <cellStyle name="Обычный 9 3 4 2 3" xfId="954"/>
    <cellStyle name="Обычный 9 3 4 3" xfId="446"/>
    <cellStyle name="Обычный 9 3 4 3 2" xfId="1122"/>
    <cellStyle name="Обычный 9 3 4 4" xfId="786"/>
    <cellStyle name="Обычный 9 3 5" xfId="192"/>
    <cellStyle name="Обычный 9 3 5 2" xfId="530"/>
    <cellStyle name="Обычный 9 3 5 2 2" xfId="1206"/>
    <cellStyle name="Обычный 9 3 5 3" xfId="870"/>
    <cellStyle name="Обычный 9 3 6" xfId="362"/>
    <cellStyle name="Обычный 9 3 6 2" xfId="1038"/>
    <cellStyle name="Обычный 9 3 7" xfId="702"/>
    <cellStyle name="Обычный 9 4" xfId="38"/>
    <cellStyle name="Обычный 9 4 2" xfId="80"/>
    <cellStyle name="Обычный 9 4 2 2" xfId="164"/>
    <cellStyle name="Обычный 9 4 2 2 2" xfId="332"/>
    <cellStyle name="Обычный 9 4 2 2 2 2" xfId="670"/>
    <cellStyle name="Обычный 9 4 2 2 2 2 2" xfId="1346"/>
    <cellStyle name="Обычный 9 4 2 2 2 3" xfId="1010"/>
    <cellStyle name="Обычный 9 4 2 2 3" xfId="502"/>
    <cellStyle name="Обычный 9 4 2 2 3 2" xfId="1178"/>
    <cellStyle name="Обычный 9 4 2 2 4" xfId="842"/>
    <cellStyle name="Обычный 9 4 2 3" xfId="248"/>
    <cellStyle name="Обычный 9 4 2 3 2" xfId="586"/>
    <cellStyle name="Обычный 9 4 2 3 2 2" xfId="1262"/>
    <cellStyle name="Обычный 9 4 2 3 3" xfId="926"/>
    <cellStyle name="Обычный 9 4 2 4" xfId="418"/>
    <cellStyle name="Обычный 9 4 2 4 2" xfId="1094"/>
    <cellStyle name="Обычный 9 4 2 5" xfId="758"/>
    <cellStyle name="Обычный 9 4 3" xfId="122"/>
    <cellStyle name="Обычный 9 4 3 2" xfId="290"/>
    <cellStyle name="Обычный 9 4 3 2 2" xfId="628"/>
    <cellStyle name="Обычный 9 4 3 2 2 2" xfId="1304"/>
    <cellStyle name="Обычный 9 4 3 2 3" xfId="968"/>
    <cellStyle name="Обычный 9 4 3 3" xfId="460"/>
    <cellStyle name="Обычный 9 4 3 3 2" xfId="1136"/>
    <cellStyle name="Обычный 9 4 3 4" xfId="800"/>
    <cellStyle name="Обычный 9 4 4" xfId="206"/>
    <cellStyle name="Обычный 9 4 4 2" xfId="544"/>
    <cellStyle name="Обычный 9 4 4 2 2" xfId="1220"/>
    <cellStyle name="Обычный 9 4 4 3" xfId="884"/>
    <cellStyle name="Обычный 9 4 5" xfId="376"/>
    <cellStyle name="Обычный 9 4 5 2" xfId="1052"/>
    <cellStyle name="Обычный 9 4 6" xfId="716"/>
    <cellStyle name="Обычный 9 5" xfId="59"/>
    <cellStyle name="Обычный 9 5 2" xfId="143"/>
    <cellStyle name="Обычный 9 5 2 2" xfId="311"/>
    <cellStyle name="Обычный 9 5 2 2 2" xfId="649"/>
    <cellStyle name="Обычный 9 5 2 2 2 2" xfId="1325"/>
    <cellStyle name="Обычный 9 5 2 2 3" xfId="989"/>
    <cellStyle name="Обычный 9 5 2 3" xfId="481"/>
    <cellStyle name="Обычный 9 5 2 3 2" xfId="1157"/>
    <cellStyle name="Обычный 9 5 2 4" xfId="821"/>
    <cellStyle name="Обычный 9 5 3" xfId="227"/>
    <cellStyle name="Обычный 9 5 3 2" xfId="565"/>
    <cellStyle name="Обычный 9 5 3 2 2" xfId="1241"/>
    <cellStyle name="Обычный 9 5 3 3" xfId="905"/>
    <cellStyle name="Обычный 9 5 4" xfId="397"/>
    <cellStyle name="Обычный 9 5 4 2" xfId="1073"/>
    <cellStyle name="Обычный 9 5 5" xfId="737"/>
    <cellStyle name="Обычный 9 6" xfId="101"/>
    <cellStyle name="Обычный 9 6 2" xfId="269"/>
    <cellStyle name="Обычный 9 6 2 2" xfId="607"/>
    <cellStyle name="Обычный 9 6 2 2 2" xfId="1283"/>
    <cellStyle name="Обычный 9 6 2 3" xfId="947"/>
    <cellStyle name="Обычный 9 6 3" xfId="439"/>
    <cellStyle name="Обычный 9 6 3 2" xfId="1115"/>
    <cellStyle name="Обычный 9 6 4" xfId="779"/>
    <cellStyle name="Обычный 9 7" xfId="185"/>
    <cellStyle name="Обычный 9 7 2" xfId="523"/>
    <cellStyle name="Обычный 9 7 2 2" xfId="1199"/>
    <cellStyle name="Обычный 9 7 3" xfId="863"/>
    <cellStyle name="Обычный 9 8" xfId="355"/>
    <cellStyle name="Обычный 9 8 2" xfId="1031"/>
    <cellStyle name="Обычный 9 9" xfId="695"/>
    <cellStyle name="Открывавшаяся гиперссылка" xfId="351" builtinId="9" hidden="1"/>
    <cellStyle name="Открывавшаяся гиперссылка" xfId="689" builtinId="9" hidden="1"/>
    <cellStyle name="Открывавшаяся гиперссылка" xfId="691" builtinId="9" hidden="1"/>
    <cellStyle name="Открывавшаяся гиперссылка" xfId="1365" builtinId="9" hidden="1"/>
    <cellStyle name="Процентный 2" xfId="3"/>
  </cellStyles>
  <dxfs count="2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theme="3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</dxfs>
  <tableStyles count="0" defaultTableStyle="TableStyleMedium2" defaultPivotStyle="PivotStyleLight16"/>
  <colors>
    <mruColors>
      <color rgb="FFFF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G2:G20" totalsRowShown="0" headerRowDxfId="27" dataDxfId="26" tableBorderDxfId="25" dataCellStyle="Обычный 58">
  <autoFilter ref="G2:G20"/>
  <tableColumns count="1">
    <tableColumn id="1" name="ФИО" dataDxfId="24" dataCellStyle="Обычный 5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E2:E10" totalsRowShown="0" headerRowDxfId="23" dataDxfId="22" tableBorderDxfId="21">
  <autoFilter ref="E2:E10"/>
  <tableColumns count="1">
    <tableColumn id="1" name="МОЭСК" dataDxfId="2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C2:C13" totalsRowShown="0" dataDxfId="19" tableBorderDxfId="18">
  <autoFilter ref="C2:C13"/>
  <tableColumns count="1">
    <tableColumn id="1" name="МРСК Центра" dataDxfId="1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2:A5" totalsRowShown="0" headerRowDxfId="16" dataDxfId="15">
  <autoFilter ref="A2:A5"/>
  <tableColumns count="1">
    <tableColumn id="1" name="ДЗО" dataDxfId="1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workbookViewId="0">
      <selection activeCell="A3" sqref="A3:A5"/>
    </sheetView>
  </sheetViews>
  <sheetFormatPr defaultRowHeight="12.75"/>
  <cols>
    <col min="1" max="1" width="19.5703125" style="14" customWidth="1"/>
    <col min="3" max="3" width="21.5703125" customWidth="1"/>
    <col min="4" max="4" width="6.7109375" customWidth="1"/>
    <col min="5" max="5" width="21.5703125" style="14" customWidth="1"/>
    <col min="6" max="6" width="7" style="14" customWidth="1"/>
    <col min="7" max="7" width="20.28515625" style="14" customWidth="1"/>
    <col min="8" max="8" width="4.7109375" style="14" customWidth="1"/>
    <col min="9" max="9" width="24.140625" customWidth="1"/>
    <col min="10" max="10" width="53.42578125" customWidth="1"/>
    <col min="11" max="11" width="60.7109375" customWidth="1"/>
    <col min="12" max="12" width="39" customWidth="1"/>
    <col min="13" max="13" width="17.28515625" customWidth="1"/>
    <col min="14" max="14" width="20.42578125" customWidth="1"/>
  </cols>
  <sheetData>
    <row r="2" spans="1:12">
      <c r="A2" s="17" t="s">
        <v>0</v>
      </c>
      <c r="C2" s="17" t="s">
        <v>58</v>
      </c>
      <c r="E2" s="17" t="s">
        <v>34</v>
      </c>
      <c r="G2" s="17" t="s">
        <v>72</v>
      </c>
    </row>
    <row r="3" spans="1:12" ht="15.75">
      <c r="A3" s="17" t="s">
        <v>10</v>
      </c>
      <c r="C3" s="57" t="s">
        <v>59</v>
      </c>
      <c r="D3" s="86"/>
      <c r="E3" s="57" t="s">
        <v>26</v>
      </c>
      <c r="F3" s="86"/>
      <c r="G3" s="97" t="s">
        <v>71</v>
      </c>
      <c r="H3" s="96"/>
      <c r="I3" s="148" t="s">
        <v>95</v>
      </c>
      <c r="J3" s="4"/>
      <c r="K3" s="4"/>
      <c r="L3" s="4"/>
    </row>
    <row r="4" spans="1:12" ht="15.75">
      <c r="A4" s="17" t="s">
        <v>11</v>
      </c>
      <c r="C4" s="57" t="s">
        <v>60</v>
      </c>
      <c r="D4" s="86"/>
      <c r="E4" s="57" t="s">
        <v>29</v>
      </c>
      <c r="F4" s="86"/>
      <c r="G4" s="97" t="s">
        <v>18</v>
      </c>
      <c r="H4" s="96"/>
      <c r="I4" s="148" t="s">
        <v>96</v>
      </c>
      <c r="K4" s="4"/>
      <c r="L4" s="4"/>
    </row>
    <row r="5" spans="1:12" ht="15.75">
      <c r="A5" s="17" t="s">
        <v>43</v>
      </c>
      <c r="C5" s="57" t="s">
        <v>38</v>
      </c>
      <c r="D5" s="86"/>
      <c r="E5" s="57" t="s">
        <v>68</v>
      </c>
      <c r="F5" s="86"/>
      <c r="G5" s="97"/>
      <c r="H5" s="96"/>
      <c r="I5" s="87"/>
      <c r="K5" s="4"/>
      <c r="L5" s="4"/>
    </row>
    <row r="6" spans="1:12" ht="15.75">
      <c r="C6" s="24" t="s">
        <v>61</v>
      </c>
      <c r="D6" s="86"/>
      <c r="E6" s="57" t="s">
        <v>40</v>
      </c>
      <c r="F6" s="86"/>
      <c r="G6" s="97" t="s">
        <v>15</v>
      </c>
      <c r="H6" s="96"/>
      <c r="I6" s="87"/>
      <c r="K6" s="4"/>
      <c r="L6" s="4"/>
    </row>
    <row r="7" spans="1:12" ht="15.75">
      <c r="C7" s="57" t="s">
        <v>62</v>
      </c>
      <c r="D7" s="86"/>
      <c r="E7" s="57" t="s">
        <v>39</v>
      </c>
      <c r="F7" s="86"/>
      <c r="G7" s="97" t="s">
        <v>17</v>
      </c>
      <c r="H7" s="96"/>
      <c r="I7" s="87"/>
      <c r="K7" s="4"/>
      <c r="L7" s="4"/>
    </row>
    <row r="8" spans="1:12" ht="15.75">
      <c r="C8" s="57" t="s">
        <v>63</v>
      </c>
      <c r="D8" s="86"/>
      <c r="E8" s="57" t="s">
        <v>37</v>
      </c>
      <c r="F8" s="86"/>
      <c r="G8" s="97" t="s">
        <v>24</v>
      </c>
      <c r="H8" s="96"/>
      <c r="I8" s="87"/>
      <c r="K8" s="4"/>
      <c r="L8" s="4"/>
    </row>
    <row r="9" spans="1:12" ht="15.75">
      <c r="C9" s="57" t="s">
        <v>51</v>
      </c>
      <c r="D9" s="86"/>
      <c r="E9" s="57" t="s">
        <v>69</v>
      </c>
      <c r="F9" s="86"/>
      <c r="G9" s="97" t="s">
        <v>13</v>
      </c>
      <c r="H9" s="96"/>
      <c r="I9" s="87"/>
      <c r="K9" s="4"/>
      <c r="L9" s="4"/>
    </row>
    <row r="10" spans="1:12" ht="15.75">
      <c r="C10" s="57" t="s">
        <v>64</v>
      </c>
      <c r="D10" s="86"/>
      <c r="E10" s="57" t="s">
        <v>70</v>
      </c>
      <c r="F10" s="86"/>
      <c r="G10" s="97" t="s">
        <v>30</v>
      </c>
      <c r="H10" s="96"/>
      <c r="I10" s="87"/>
      <c r="K10" s="4"/>
      <c r="L10" s="4"/>
    </row>
    <row r="11" spans="1:12" ht="15.75">
      <c r="C11" s="57" t="s">
        <v>65</v>
      </c>
      <c r="D11" s="86"/>
      <c r="E11" s="86"/>
      <c r="F11" s="86"/>
      <c r="G11" s="97" t="s">
        <v>53</v>
      </c>
      <c r="H11" s="86"/>
      <c r="I11" s="87"/>
      <c r="K11" s="4"/>
      <c r="L11" s="4"/>
    </row>
    <row r="12" spans="1:12" ht="15.75">
      <c r="C12" s="57" t="s">
        <v>66</v>
      </c>
      <c r="D12" s="86"/>
      <c r="E12" s="86"/>
      <c r="F12" s="86"/>
      <c r="G12" s="97" t="s">
        <v>54</v>
      </c>
      <c r="H12" s="86"/>
      <c r="I12" s="87"/>
      <c r="J12" s="4"/>
      <c r="K12" s="4"/>
      <c r="L12" s="4"/>
    </row>
    <row r="13" spans="1:12" ht="15.75">
      <c r="C13" s="57" t="s">
        <v>67</v>
      </c>
      <c r="D13" s="86"/>
      <c r="E13" s="86"/>
      <c r="F13" s="86"/>
      <c r="G13" s="97" t="s">
        <v>16</v>
      </c>
      <c r="H13" s="86"/>
      <c r="I13" s="87"/>
      <c r="J13" s="4"/>
      <c r="K13" s="4"/>
      <c r="L13" s="4"/>
    </row>
    <row r="14" spans="1:12" ht="15.75">
      <c r="C14" s="46"/>
      <c r="D14" s="12"/>
      <c r="E14" s="12"/>
      <c r="F14" s="12"/>
      <c r="G14" s="97"/>
      <c r="H14" s="12"/>
      <c r="I14" s="26"/>
      <c r="J14" s="14"/>
      <c r="K14" s="14"/>
      <c r="L14" s="14"/>
    </row>
    <row r="15" spans="1:12" ht="15.75">
      <c r="C15" s="14"/>
      <c r="D15" s="12"/>
      <c r="E15" s="12"/>
      <c r="F15" s="12"/>
      <c r="G15" s="97" t="s">
        <v>12</v>
      </c>
      <c r="H15" s="12"/>
      <c r="I15" s="26"/>
      <c r="J15" s="14"/>
      <c r="K15" s="14"/>
      <c r="L15" s="14"/>
    </row>
    <row r="16" spans="1:12" ht="15.75">
      <c r="C16" s="14"/>
      <c r="D16" s="12"/>
      <c r="E16" s="12"/>
      <c r="F16" s="12"/>
      <c r="G16" s="97" t="s">
        <v>27</v>
      </c>
      <c r="H16" s="12"/>
      <c r="I16" s="26"/>
      <c r="J16" s="14"/>
      <c r="K16" s="14"/>
      <c r="L16" s="14"/>
    </row>
    <row r="17" spans="3:14" ht="15.75">
      <c r="C17" s="14"/>
      <c r="D17" s="12"/>
      <c r="E17" s="12"/>
      <c r="F17" s="12"/>
      <c r="G17" s="97" t="s">
        <v>55</v>
      </c>
      <c r="H17" s="12"/>
      <c r="I17" s="26"/>
      <c r="J17" s="14"/>
      <c r="K17" s="14"/>
      <c r="L17" s="14"/>
    </row>
    <row r="18" spans="3:14" ht="15.75">
      <c r="C18" s="14"/>
      <c r="D18" s="12"/>
      <c r="E18" s="12"/>
      <c r="F18" s="12"/>
      <c r="G18" s="97" t="s">
        <v>20</v>
      </c>
      <c r="H18" s="12"/>
      <c r="I18" s="26"/>
      <c r="J18" s="14"/>
      <c r="K18" s="14"/>
      <c r="L18" s="14"/>
    </row>
    <row r="19" spans="3:14" ht="15.75">
      <c r="C19" s="14"/>
      <c r="D19" s="12"/>
      <c r="E19" s="12"/>
      <c r="F19" s="12"/>
      <c r="G19" s="97" t="s">
        <v>14</v>
      </c>
      <c r="H19" s="12"/>
      <c r="I19" s="26"/>
      <c r="J19" s="14"/>
      <c r="K19" s="14"/>
      <c r="L19" s="14"/>
    </row>
    <row r="20" spans="3:14" ht="15.75">
      <c r="C20" s="14"/>
      <c r="D20" s="12"/>
      <c r="E20" s="12"/>
      <c r="F20" s="12"/>
      <c r="G20" s="97" t="s">
        <v>25</v>
      </c>
      <c r="H20" s="12"/>
      <c r="I20" s="26"/>
      <c r="J20" s="14"/>
      <c r="K20" s="14"/>
      <c r="L20" s="14"/>
    </row>
    <row r="21" spans="3:14">
      <c r="C21" s="14"/>
      <c r="D21" s="12"/>
      <c r="E21" s="12"/>
      <c r="F21" s="12"/>
      <c r="G21" s="12"/>
      <c r="H21" s="12"/>
      <c r="I21" s="26"/>
      <c r="J21" s="14"/>
      <c r="K21" s="14"/>
      <c r="L21" s="14"/>
    </row>
    <row r="22" spans="3:14">
      <c r="D22" s="12"/>
      <c r="E22" s="12"/>
      <c r="F22" s="12"/>
      <c r="G22" s="12"/>
      <c r="H22" s="12"/>
      <c r="I22" s="26"/>
      <c r="J22" s="14"/>
      <c r="K22" s="14"/>
      <c r="L22" s="14"/>
    </row>
    <row r="23" spans="3:14">
      <c r="D23" s="12"/>
      <c r="E23" s="12"/>
      <c r="F23" s="12"/>
      <c r="G23" s="12"/>
      <c r="H23" s="12"/>
      <c r="I23" s="26"/>
      <c r="J23" s="14"/>
      <c r="K23" s="14"/>
      <c r="L23" s="14"/>
    </row>
    <row r="24" spans="3:14">
      <c r="D24" s="12"/>
      <c r="E24" s="12"/>
      <c r="F24" s="12"/>
      <c r="G24" s="12"/>
      <c r="H24" s="12"/>
      <c r="I24" s="26"/>
      <c r="J24" s="14"/>
      <c r="K24" s="14"/>
      <c r="L24" s="14"/>
      <c r="M24" s="14"/>
      <c r="N24" s="14"/>
    </row>
    <row r="25" spans="3:14">
      <c r="D25" s="12"/>
      <c r="E25" s="12"/>
      <c r="F25" s="12"/>
      <c r="G25" s="12"/>
      <c r="H25" s="12"/>
      <c r="I25" s="26"/>
      <c r="J25" s="14"/>
      <c r="K25" s="14"/>
      <c r="L25" s="14"/>
      <c r="M25" s="14"/>
      <c r="N25" s="14"/>
    </row>
    <row r="26" spans="3:14">
      <c r="D26" s="12"/>
      <c r="E26" s="12"/>
      <c r="F26" s="12"/>
      <c r="G26" s="12"/>
      <c r="H26" s="12"/>
      <c r="I26" s="26"/>
      <c r="J26" s="14"/>
      <c r="K26" s="14"/>
      <c r="L26" s="14"/>
      <c r="M26" s="14"/>
      <c r="N26" s="14"/>
    </row>
    <row r="27" spans="3:14">
      <c r="D27" s="12"/>
      <c r="E27" s="12"/>
      <c r="F27" s="12"/>
      <c r="G27" s="12"/>
      <c r="H27" s="12"/>
      <c r="I27" s="26"/>
      <c r="J27" s="14"/>
      <c r="K27" s="14"/>
      <c r="L27" s="14"/>
      <c r="M27" s="14"/>
      <c r="N27" s="14"/>
    </row>
    <row r="28" spans="3:14">
      <c r="D28" s="12"/>
      <c r="E28" s="12"/>
      <c r="F28" s="12"/>
      <c r="G28" s="12"/>
      <c r="H28" s="12"/>
      <c r="I28" s="26"/>
      <c r="J28" s="14"/>
      <c r="K28" s="14"/>
      <c r="L28" s="14"/>
      <c r="M28" s="14"/>
      <c r="N28" s="14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AD64"/>
  <sheetViews>
    <sheetView tabSelected="1" zoomScale="55" zoomScaleNormal="55" zoomScalePageLayoutView="55" workbookViewId="0">
      <pane ySplit="6" topLeftCell="A7" activePane="bottomLeft" state="frozen"/>
      <selection activeCell="E1" sqref="E1"/>
      <selection pane="bottomLeft" activeCell="D21" sqref="D21"/>
    </sheetView>
  </sheetViews>
  <sheetFormatPr defaultColWidth="8.85546875" defaultRowHeight="39.950000000000003" customHeight="1" outlineLevelRow="2" outlineLevelCol="1"/>
  <cols>
    <col min="1" max="1" width="9.5703125" style="21" customWidth="1"/>
    <col min="2" max="2" width="49.28515625" style="21" customWidth="1"/>
    <col min="3" max="3" width="16.140625" style="12" customWidth="1"/>
    <col min="4" max="4" width="15.85546875" style="14" customWidth="1"/>
    <col min="5" max="5" width="11.7109375" style="14" customWidth="1"/>
    <col min="6" max="6" width="24.140625" style="26" customWidth="1"/>
    <col min="7" max="7" width="53.42578125" style="14" customWidth="1" outlineLevel="1"/>
    <col min="8" max="8" width="60.7109375" style="14" customWidth="1" outlineLevel="1"/>
    <col min="9" max="9" width="39" style="14" customWidth="1" outlineLevel="1"/>
    <col min="10" max="10" width="19.5703125" style="14" customWidth="1" outlineLevel="1"/>
    <col min="11" max="11" width="24" style="14" customWidth="1"/>
    <col min="12" max="13" width="22.85546875" style="4" customWidth="1"/>
    <col min="14" max="15" width="24" style="4" customWidth="1"/>
    <col min="16" max="18" width="24" style="36" customWidth="1" outlineLevel="1"/>
    <col min="19" max="19" width="22.140625" style="18" customWidth="1" outlineLevel="1"/>
    <col min="20" max="20" width="17.7109375" style="14" customWidth="1" outlineLevel="1"/>
    <col min="21" max="21" width="16.7109375" style="14" customWidth="1" outlineLevel="1"/>
    <col min="22" max="22" width="17.7109375" style="14" customWidth="1" outlineLevel="1"/>
    <col min="23" max="23" width="16.7109375" style="14" customWidth="1" outlineLevel="1"/>
    <col min="24" max="24" width="18.140625" style="14" customWidth="1" outlineLevel="1"/>
    <col min="25" max="26" width="10.28515625" style="14" customWidth="1" outlineLevel="1"/>
    <col min="27" max="27" width="9.140625" style="14" customWidth="1" outlineLevel="1"/>
    <col min="28" max="28" width="9.140625" style="55" customWidth="1" outlineLevel="1"/>
    <col min="29" max="29" width="8.85546875" style="4"/>
    <col min="30" max="16384" width="8.85546875" style="14"/>
  </cols>
  <sheetData>
    <row r="1" spans="1:27" ht="39.950000000000003" customHeight="1">
      <c r="A1" s="83"/>
      <c r="B1" s="83"/>
      <c r="C1" s="83"/>
      <c r="D1" s="83"/>
      <c r="E1" s="83"/>
      <c r="F1" s="83"/>
      <c r="J1" s="10"/>
      <c r="K1" s="194" t="s">
        <v>137</v>
      </c>
      <c r="L1" s="194"/>
      <c r="M1" s="98"/>
      <c r="Q1" s="38"/>
      <c r="R1" s="38"/>
      <c r="Y1" s="58"/>
      <c r="Z1" s="58"/>
    </row>
    <row r="2" spans="1:27" ht="39.950000000000003" customHeight="1" thickBot="1">
      <c r="A2" s="20"/>
      <c r="D2" s="1"/>
      <c r="E2" s="3"/>
      <c r="J2" s="84"/>
      <c r="K2" s="195" t="s">
        <v>117</v>
      </c>
      <c r="L2" s="195" t="s">
        <v>118</v>
      </c>
      <c r="Y2" s="58"/>
      <c r="Z2" s="58"/>
    </row>
    <row r="3" spans="1:27" ht="39.950000000000003" customHeight="1" thickBot="1">
      <c r="A3" s="20"/>
      <c r="D3" s="1"/>
      <c r="E3" s="3"/>
      <c r="F3" s="25"/>
      <c r="G3" s="94" t="s">
        <v>136</v>
      </c>
      <c r="H3" s="192">
        <f ca="1">TODAY()</f>
        <v>42115</v>
      </c>
      <c r="J3" s="198" t="s">
        <v>139</v>
      </c>
      <c r="K3" s="197" t="s">
        <v>138</v>
      </c>
      <c r="L3" s="197" t="s">
        <v>138</v>
      </c>
      <c r="Y3" s="58"/>
      <c r="Z3" s="58"/>
    </row>
    <row r="4" spans="1:27" ht="39.950000000000003" customHeight="1">
      <c r="A4" s="20"/>
      <c r="D4" s="2"/>
      <c r="E4" s="3"/>
      <c r="F4" s="25"/>
      <c r="G4" s="3"/>
      <c r="H4" s="127"/>
      <c r="I4" s="127"/>
      <c r="J4" s="198" t="s">
        <v>140</v>
      </c>
      <c r="K4" s="197" t="s">
        <v>138</v>
      </c>
      <c r="L4" s="197" t="s">
        <v>138</v>
      </c>
      <c r="Y4" s="58"/>
      <c r="Z4" s="58"/>
    </row>
    <row r="5" spans="1:27" ht="39.950000000000003" customHeight="1">
      <c r="A5" s="128"/>
      <c r="B5" s="128"/>
      <c r="C5" s="128"/>
      <c r="D5" s="128"/>
      <c r="E5" s="128"/>
      <c r="F5" s="128"/>
      <c r="G5" s="128"/>
      <c r="H5" s="129" t="s">
        <v>19</v>
      </c>
      <c r="I5" s="128"/>
      <c r="J5" s="128"/>
      <c r="K5" s="196"/>
      <c r="L5" s="196"/>
      <c r="M5" s="128"/>
      <c r="N5" s="128"/>
      <c r="O5" s="128"/>
      <c r="P5" s="130"/>
      <c r="Q5" s="130"/>
      <c r="R5" s="130"/>
      <c r="S5" s="130"/>
      <c r="T5" s="130"/>
      <c r="U5" s="4"/>
      <c r="V5" s="4"/>
      <c r="W5" s="4"/>
      <c r="Y5" s="58"/>
      <c r="Z5" s="58"/>
    </row>
    <row r="6" spans="1:27" ht="61.5" customHeight="1">
      <c r="A6" s="140" t="s">
        <v>78</v>
      </c>
      <c r="B6" s="140" t="s">
        <v>93</v>
      </c>
      <c r="C6" s="141" t="s">
        <v>1</v>
      </c>
      <c r="D6" s="142" t="s">
        <v>8</v>
      </c>
      <c r="E6" s="143" t="s">
        <v>9</v>
      </c>
      <c r="F6" s="140" t="s">
        <v>97</v>
      </c>
      <c r="G6" s="140" t="s">
        <v>3</v>
      </c>
      <c r="H6" s="140" t="s">
        <v>4</v>
      </c>
      <c r="I6" s="140" t="s">
        <v>5</v>
      </c>
      <c r="J6" s="140" t="s">
        <v>28</v>
      </c>
      <c r="K6" s="144" t="s">
        <v>6</v>
      </c>
      <c r="L6" s="140" t="s">
        <v>77</v>
      </c>
      <c r="M6" s="140" t="s">
        <v>92</v>
      </c>
      <c r="N6" s="140" t="s">
        <v>23</v>
      </c>
      <c r="O6" s="140" t="s">
        <v>73</v>
      </c>
      <c r="P6" s="140" t="s">
        <v>102</v>
      </c>
      <c r="Q6" s="140" t="s">
        <v>101</v>
      </c>
      <c r="R6" s="140" t="s">
        <v>52</v>
      </c>
      <c r="S6" s="163" t="s">
        <v>91</v>
      </c>
      <c r="T6" s="164" t="s">
        <v>100</v>
      </c>
      <c r="U6" s="160"/>
      <c r="V6" s="160"/>
      <c r="W6" s="160"/>
      <c r="Y6" s="58"/>
      <c r="Z6" s="58"/>
    </row>
    <row r="7" spans="1:27" ht="39.950000000000003" customHeight="1">
      <c r="A7" s="118"/>
      <c r="B7" s="117"/>
      <c r="C7" s="117"/>
      <c r="D7" s="118"/>
      <c r="E7" s="118"/>
      <c r="F7" s="118"/>
      <c r="G7" s="118"/>
      <c r="H7" s="119" t="s">
        <v>21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4"/>
      <c r="V7" s="4"/>
      <c r="W7" s="4"/>
      <c r="Y7" s="58"/>
      <c r="Z7" s="58"/>
    </row>
    <row r="8" spans="1:27" ht="39.950000000000003" customHeight="1" outlineLevel="1">
      <c r="A8" s="132"/>
      <c r="B8" s="146" t="s">
        <v>131</v>
      </c>
      <c r="C8" s="131"/>
      <c r="D8" s="133"/>
      <c r="E8" s="103"/>
      <c r="F8" s="103"/>
      <c r="G8" s="103"/>
      <c r="H8" s="134"/>
      <c r="I8" s="103"/>
      <c r="J8" s="103"/>
      <c r="K8" s="135"/>
      <c r="L8" s="136"/>
      <c r="M8" s="136"/>
      <c r="N8" s="137"/>
      <c r="O8" s="137"/>
      <c r="P8" s="137"/>
      <c r="Q8" s="137"/>
      <c r="R8" s="137"/>
      <c r="S8" s="137"/>
      <c r="T8" s="137"/>
      <c r="U8" s="4"/>
      <c r="V8" s="4"/>
      <c r="W8" s="4"/>
      <c r="Y8" s="58"/>
      <c r="Z8" s="58"/>
    </row>
    <row r="9" spans="1:27" ht="39.950000000000003" customHeight="1" outlineLevel="1">
      <c r="A9" s="149"/>
      <c r="B9" s="150" t="s">
        <v>130</v>
      </c>
      <c r="C9" s="151">
        <f>SUM(C10:C23)</f>
        <v>14</v>
      </c>
      <c r="D9" s="152"/>
      <c r="E9" s="153"/>
      <c r="F9" s="154"/>
      <c r="G9" s="154"/>
      <c r="H9" s="155"/>
      <c r="I9" s="154"/>
      <c r="J9" s="154"/>
      <c r="K9" s="156"/>
      <c r="L9" s="157"/>
      <c r="M9" s="157"/>
      <c r="N9" s="158"/>
      <c r="O9" s="158"/>
      <c r="P9" s="159"/>
      <c r="Q9" s="159"/>
      <c r="R9" s="159"/>
      <c r="S9" s="159"/>
      <c r="T9" s="159"/>
      <c r="U9" s="4"/>
      <c r="V9" s="4"/>
      <c r="W9" s="4"/>
      <c r="Y9" s="58"/>
      <c r="Z9" s="58"/>
    </row>
    <row r="10" spans="1:27" ht="39.950000000000003" customHeight="1" outlineLevel="1">
      <c r="A10" s="139" t="s">
        <v>79</v>
      </c>
      <c r="B10" s="147" t="s">
        <v>59</v>
      </c>
      <c r="C10" s="120">
        <f>COUNTIF(F10:F10,"*")</f>
        <v>1</v>
      </c>
      <c r="D10" s="175">
        <v>42102</v>
      </c>
      <c r="E10" s="145">
        <v>0.5</v>
      </c>
      <c r="F10" s="122" t="s">
        <v>98</v>
      </c>
      <c r="G10" s="122" t="s">
        <v>126</v>
      </c>
      <c r="H10" s="123" t="s">
        <v>127</v>
      </c>
      <c r="I10" s="122" t="s">
        <v>94</v>
      </c>
      <c r="J10" s="122"/>
      <c r="K10" s="124" t="s">
        <v>16</v>
      </c>
      <c r="L10" s="125">
        <v>1</v>
      </c>
      <c r="M10" s="125"/>
      <c r="N10" s="120" t="s">
        <v>95</v>
      </c>
      <c r="O10" s="121">
        <v>42014</v>
      </c>
      <c r="P10" s="60">
        <f t="shared" ref="P10:P28" ca="1" si="0">(Z10-Y10+1)*AA10</f>
        <v>0</v>
      </c>
      <c r="Q10" s="51"/>
      <c r="R10" s="126"/>
      <c r="S10" s="116"/>
      <c r="T10" s="116"/>
      <c r="Y10" s="58">
        <f t="shared" ref="Y10:Y11" si="1">D10</f>
        <v>42102</v>
      </c>
      <c r="Z10" s="58">
        <f t="shared" ref="Z10:Z22" ca="1" si="2">TODAY()</f>
        <v>42115</v>
      </c>
      <c r="AA10" s="60">
        <f t="shared" ref="AA10:AA11" si="3">COUNTIF(N10,"не завершено")</f>
        <v>0</v>
      </c>
    </row>
    <row r="11" spans="1:27" ht="39.950000000000003" customHeight="1" outlineLevel="1">
      <c r="A11" s="139" t="s">
        <v>80</v>
      </c>
      <c r="B11" s="147" t="s">
        <v>59</v>
      </c>
      <c r="C11" s="59">
        <f>COUNTIF(F11:F11,"*")</f>
        <v>1</v>
      </c>
      <c r="D11" s="175">
        <v>42103</v>
      </c>
      <c r="E11" s="145">
        <v>0.5</v>
      </c>
      <c r="F11" s="122" t="s">
        <v>98</v>
      </c>
      <c r="G11" s="122" t="s">
        <v>126</v>
      </c>
      <c r="H11" s="123" t="s">
        <v>127</v>
      </c>
      <c r="I11" s="122" t="s">
        <v>94</v>
      </c>
      <c r="J11" s="122"/>
      <c r="K11" s="124" t="s">
        <v>16</v>
      </c>
      <c r="L11" s="42">
        <v>2</v>
      </c>
      <c r="M11" s="42"/>
      <c r="N11" s="120" t="s">
        <v>95</v>
      </c>
      <c r="O11" s="44">
        <v>42036</v>
      </c>
      <c r="P11" s="60">
        <f t="shared" ca="1" si="0"/>
        <v>0</v>
      </c>
      <c r="Q11" s="51"/>
      <c r="R11" s="126"/>
      <c r="S11" s="116"/>
      <c r="T11" s="116"/>
      <c r="Y11" s="58">
        <f t="shared" si="1"/>
        <v>42103</v>
      </c>
      <c r="Z11" s="58">
        <f t="shared" ca="1" si="2"/>
        <v>42115</v>
      </c>
      <c r="AA11" s="60">
        <f t="shared" si="3"/>
        <v>0</v>
      </c>
    </row>
    <row r="12" spans="1:27" ht="39.950000000000003" customHeight="1" outlineLevel="1">
      <c r="A12" s="139" t="s">
        <v>81</v>
      </c>
      <c r="B12" s="147" t="s">
        <v>59</v>
      </c>
      <c r="C12" s="59">
        <f>COUNTIF(F12:F12,"*")</f>
        <v>1</v>
      </c>
      <c r="D12" s="175">
        <v>42104</v>
      </c>
      <c r="E12" s="145">
        <v>0.5</v>
      </c>
      <c r="F12" s="122" t="s">
        <v>98</v>
      </c>
      <c r="G12" s="122" t="s">
        <v>126</v>
      </c>
      <c r="H12" s="123" t="s">
        <v>127</v>
      </c>
      <c r="I12" s="122" t="s">
        <v>94</v>
      </c>
      <c r="J12" s="122"/>
      <c r="K12" s="124" t="s">
        <v>16</v>
      </c>
      <c r="L12" s="42">
        <v>3</v>
      </c>
      <c r="M12" s="42"/>
      <c r="N12" s="120" t="s">
        <v>95</v>
      </c>
      <c r="O12" s="44">
        <v>42064</v>
      </c>
      <c r="P12" s="60">
        <f t="shared" ca="1" si="0"/>
        <v>0</v>
      </c>
      <c r="Q12" s="51"/>
      <c r="R12" s="126"/>
      <c r="S12" s="116"/>
      <c r="T12" s="116"/>
      <c r="Y12" s="58">
        <f t="shared" ref="Y12:Y22" si="4">D12</f>
        <v>42104</v>
      </c>
      <c r="Z12" s="58">
        <f t="shared" ca="1" si="2"/>
        <v>42115</v>
      </c>
      <c r="AA12" s="60">
        <f t="shared" ref="AA12:AA22" si="5">COUNTIF(N12,"не завершено")</f>
        <v>0</v>
      </c>
    </row>
    <row r="13" spans="1:27" ht="39.950000000000003" customHeight="1" outlineLevel="1">
      <c r="A13" s="139" t="s">
        <v>82</v>
      </c>
      <c r="B13" s="147" t="s">
        <v>59</v>
      </c>
      <c r="C13" s="59">
        <f>COUNTIF(F13:F13,"*")</f>
        <v>1</v>
      </c>
      <c r="D13" s="175">
        <v>42105</v>
      </c>
      <c r="E13" s="145">
        <v>0.5</v>
      </c>
      <c r="F13" s="122" t="s">
        <v>98</v>
      </c>
      <c r="G13" s="122" t="s">
        <v>126</v>
      </c>
      <c r="H13" s="123" t="s">
        <v>127</v>
      </c>
      <c r="I13" s="122" t="s">
        <v>94</v>
      </c>
      <c r="J13" s="122"/>
      <c r="K13" s="124" t="s">
        <v>16</v>
      </c>
      <c r="L13" s="42">
        <v>4</v>
      </c>
      <c r="M13" s="42"/>
      <c r="N13" s="120" t="s">
        <v>95</v>
      </c>
      <c r="O13" s="44">
        <v>42095</v>
      </c>
      <c r="P13" s="60">
        <f t="shared" ca="1" si="0"/>
        <v>0</v>
      </c>
      <c r="Q13" s="51"/>
      <c r="R13" s="126"/>
      <c r="S13" s="116"/>
      <c r="T13" s="116"/>
      <c r="Y13" s="58">
        <f t="shared" si="4"/>
        <v>42105</v>
      </c>
      <c r="Z13" s="58">
        <f t="shared" ca="1" si="2"/>
        <v>42115</v>
      </c>
      <c r="AA13" s="60">
        <f t="shared" si="5"/>
        <v>0</v>
      </c>
    </row>
    <row r="14" spans="1:27" ht="39.950000000000003" customHeight="1" outlineLevel="1">
      <c r="A14" s="139" t="s">
        <v>83</v>
      </c>
      <c r="B14" s="147" t="s">
        <v>59</v>
      </c>
      <c r="C14" s="59">
        <v>1</v>
      </c>
      <c r="D14" s="175">
        <v>42106</v>
      </c>
      <c r="E14" s="145">
        <v>0.5</v>
      </c>
      <c r="F14" s="122" t="s">
        <v>98</v>
      </c>
      <c r="G14" s="122" t="s">
        <v>126</v>
      </c>
      <c r="H14" s="123" t="s">
        <v>127</v>
      </c>
      <c r="I14" s="122" t="s">
        <v>94</v>
      </c>
      <c r="J14" s="122"/>
      <c r="K14" s="124" t="s">
        <v>16</v>
      </c>
      <c r="L14" s="42">
        <v>5</v>
      </c>
      <c r="M14" s="42"/>
      <c r="N14" s="120" t="s">
        <v>95</v>
      </c>
      <c r="O14" s="44">
        <v>42125</v>
      </c>
      <c r="P14" s="60">
        <f t="shared" ca="1" si="0"/>
        <v>0</v>
      </c>
      <c r="Q14" s="51"/>
      <c r="R14" s="126"/>
      <c r="S14" s="116"/>
      <c r="T14" s="116"/>
      <c r="Y14" s="58">
        <f t="shared" si="4"/>
        <v>42106</v>
      </c>
      <c r="Z14" s="58">
        <f t="shared" ca="1" si="2"/>
        <v>42115</v>
      </c>
      <c r="AA14" s="60">
        <f t="shared" si="5"/>
        <v>0</v>
      </c>
    </row>
    <row r="15" spans="1:27" ht="39.950000000000003" customHeight="1" outlineLevel="1">
      <c r="A15" s="184" t="s">
        <v>84</v>
      </c>
      <c r="B15" s="185" t="s">
        <v>59</v>
      </c>
      <c r="C15" s="186">
        <f>COUNTIF(F15:F15,"*")</f>
        <v>1</v>
      </c>
      <c r="D15" s="187">
        <v>42107</v>
      </c>
      <c r="E15" s="188">
        <v>0.5</v>
      </c>
      <c r="F15" s="189" t="s">
        <v>98</v>
      </c>
      <c r="G15" s="189" t="s">
        <v>126</v>
      </c>
      <c r="H15" s="191" t="s">
        <v>127</v>
      </c>
      <c r="I15" s="189" t="s">
        <v>94</v>
      </c>
      <c r="J15" s="189"/>
      <c r="K15" s="190" t="s">
        <v>16</v>
      </c>
      <c r="L15" s="42">
        <v>6</v>
      </c>
      <c r="M15" s="42"/>
      <c r="N15" s="120" t="s">
        <v>95</v>
      </c>
      <c r="O15" s="44">
        <v>42156</v>
      </c>
      <c r="P15" s="60">
        <f t="shared" ca="1" si="0"/>
        <v>0</v>
      </c>
      <c r="Q15" s="51"/>
      <c r="R15" s="126"/>
      <c r="S15" s="116"/>
      <c r="T15" s="116"/>
      <c r="Y15" s="58">
        <f t="shared" si="4"/>
        <v>42107</v>
      </c>
      <c r="Z15" s="58">
        <f t="shared" ca="1" si="2"/>
        <v>42115</v>
      </c>
      <c r="AA15" s="60">
        <f t="shared" si="5"/>
        <v>0</v>
      </c>
    </row>
    <row r="16" spans="1:27" ht="39.950000000000003" customHeight="1" outlineLevel="1">
      <c r="A16" s="139" t="s">
        <v>85</v>
      </c>
      <c r="B16" s="147" t="s">
        <v>59</v>
      </c>
      <c r="C16" s="59">
        <f>COUNTIF(F16:F16,"*")</f>
        <v>1</v>
      </c>
      <c r="D16" s="175">
        <v>42108</v>
      </c>
      <c r="E16" s="145">
        <v>0.5</v>
      </c>
      <c r="F16" s="122" t="s">
        <v>99</v>
      </c>
      <c r="G16" s="122" t="s">
        <v>126</v>
      </c>
      <c r="H16" s="123" t="s">
        <v>127</v>
      </c>
      <c r="I16" s="122" t="s">
        <v>94</v>
      </c>
      <c r="J16" s="122"/>
      <c r="K16" s="124" t="s">
        <v>16</v>
      </c>
      <c r="L16" s="42">
        <v>7</v>
      </c>
      <c r="M16" s="42"/>
      <c r="N16" s="120" t="s">
        <v>96</v>
      </c>
      <c r="O16" s="44"/>
      <c r="P16" s="60">
        <f t="shared" ca="1" si="0"/>
        <v>8</v>
      </c>
      <c r="Q16" s="51"/>
      <c r="R16" s="126"/>
      <c r="S16" s="116"/>
      <c r="T16" s="116"/>
      <c r="Y16" s="58">
        <f t="shared" si="4"/>
        <v>42108</v>
      </c>
      <c r="Z16" s="58">
        <f t="shared" ca="1" si="2"/>
        <v>42115</v>
      </c>
      <c r="AA16" s="60">
        <f t="shared" si="5"/>
        <v>1</v>
      </c>
    </row>
    <row r="17" spans="1:30" ht="39.950000000000003" customHeight="1" outlineLevel="1">
      <c r="A17" s="139" t="s">
        <v>86</v>
      </c>
      <c r="B17" s="147" t="s">
        <v>59</v>
      </c>
      <c r="C17" s="59">
        <f>COUNTIF(F17:F17,"*")</f>
        <v>1</v>
      </c>
      <c r="D17" s="175">
        <v>42109</v>
      </c>
      <c r="E17" s="145">
        <v>0.5</v>
      </c>
      <c r="F17" s="122" t="s">
        <v>99</v>
      </c>
      <c r="G17" s="122" t="s">
        <v>126</v>
      </c>
      <c r="H17" s="123" t="s">
        <v>127</v>
      </c>
      <c r="I17" s="122" t="s">
        <v>94</v>
      </c>
      <c r="J17" s="122"/>
      <c r="K17" s="124" t="s">
        <v>16</v>
      </c>
      <c r="L17" s="42">
        <v>8</v>
      </c>
      <c r="M17" s="42"/>
      <c r="N17" s="120" t="s">
        <v>96</v>
      </c>
      <c r="O17" s="44"/>
      <c r="P17" s="60">
        <f t="shared" ca="1" si="0"/>
        <v>7</v>
      </c>
      <c r="Q17" s="51"/>
      <c r="R17" s="126"/>
      <c r="S17" s="116"/>
      <c r="T17" s="116"/>
      <c r="Y17" s="58">
        <f t="shared" si="4"/>
        <v>42109</v>
      </c>
      <c r="Z17" s="58">
        <f t="shared" ca="1" si="2"/>
        <v>42115</v>
      </c>
      <c r="AA17" s="60">
        <f t="shared" si="5"/>
        <v>1</v>
      </c>
    </row>
    <row r="18" spans="1:30" ht="39.950000000000003" customHeight="1" outlineLevel="1">
      <c r="A18" s="139" t="s">
        <v>87</v>
      </c>
      <c r="B18" s="147" t="s">
        <v>59</v>
      </c>
      <c r="C18" s="59">
        <f>COUNTIF(F18:F18,"*")</f>
        <v>1</v>
      </c>
      <c r="D18" s="175">
        <v>42110</v>
      </c>
      <c r="E18" s="145">
        <v>0.5</v>
      </c>
      <c r="F18" s="122" t="s">
        <v>99</v>
      </c>
      <c r="G18" s="122" t="s">
        <v>126</v>
      </c>
      <c r="H18" s="123" t="s">
        <v>127</v>
      </c>
      <c r="I18" s="122" t="s">
        <v>94</v>
      </c>
      <c r="J18" s="122"/>
      <c r="K18" s="124" t="s">
        <v>16</v>
      </c>
      <c r="L18" s="42">
        <v>9</v>
      </c>
      <c r="M18" s="42"/>
      <c r="N18" s="120" t="s">
        <v>96</v>
      </c>
      <c r="O18" s="44"/>
      <c r="P18" s="60">
        <f t="shared" ca="1" si="0"/>
        <v>6</v>
      </c>
      <c r="Q18" s="51"/>
      <c r="R18" s="126"/>
      <c r="S18" s="116"/>
      <c r="T18" s="116"/>
      <c r="Y18" s="58">
        <f t="shared" si="4"/>
        <v>42110</v>
      </c>
      <c r="Z18" s="58">
        <f t="shared" ca="1" si="2"/>
        <v>42115</v>
      </c>
      <c r="AA18" s="60">
        <f t="shared" si="5"/>
        <v>1</v>
      </c>
    </row>
    <row r="19" spans="1:30" ht="39.950000000000003" customHeight="1" outlineLevel="1">
      <c r="A19" s="139" t="s">
        <v>88</v>
      </c>
      <c r="B19" s="147" t="s">
        <v>59</v>
      </c>
      <c r="C19" s="63">
        <v>1</v>
      </c>
      <c r="D19" s="175">
        <v>42111</v>
      </c>
      <c r="E19" s="145">
        <v>0.5</v>
      </c>
      <c r="F19" s="122" t="s">
        <v>99</v>
      </c>
      <c r="G19" s="122" t="s">
        <v>126</v>
      </c>
      <c r="H19" s="123" t="s">
        <v>127</v>
      </c>
      <c r="I19" s="122" t="s">
        <v>94</v>
      </c>
      <c r="J19" s="122"/>
      <c r="K19" s="124" t="s">
        <v>16</v>
      </c>
      <c r="L19" s="42">
        <v>10</v>
      </c>
      <c r="M19" s="42"/>
      <c r="N19" s="120" t="s">
        <v>96</v>
      </c>
      <c r="O19" s="44"/>
      <c r="P19" s="60">
        <f t="shared" ca="1" si="0"/>
        <v>5</v>
      </c>
      <c r="Q19" s="51"/>
      <c r="R19" s="126"/>
      <c r="S19" s="116"/>
      <c r="T19" s="116"/>
      <c r="Y19" s="58">
        <f t="shared" si="4"/>
        <v>42111</v>
      </c>
      <c r="Z19" s="58">
        <f t="shared" ca="1" si="2"/>
        <v>42115</v>
      </c>
      <c r="AA19" s="60">
        <f t="shared" si="5"/>
        <v>1</v>
      </c>
    </row>
    <row r="20" spans="1:30" ht="39.950000000000003" customHeight="1" outlineLevel="1">
      <c r="A20" s="139" t="s">
        <v>89</v>
      </c>
      <c r="B20" s="147" t="s">
        <v>59</v>
      </c>
      <c r="C20" s="59">
        <f>COUNTIF(F20:F20,"*")</f>
        <v>1</v>
      </c>
      <c r="D20" s="175">
        <v>42112</v>
      </c>
      <c r="E20" s="145">
        <v>0.5</v>
      </c>
      <c r="F20" s="122" t="s">
        <v>99</v>
      </c>
      <c r="G20" s="122" t="s">
        <v>126</v>
      </c>
      <c r="H20" s="123" t="s">
        <v>127</v>
      </c>
      <c r="I20" s="122" t="s">
        <v>94</v>
      </c>
      <c r="J20" s="122"/>
      <c r="K20" s="124" t="s">
        <v>16</v>
      </c>
      <c r="L20" s="42">
        <v>11</v>
      </c>
      <c r="M20" s="42"/>
      <c r="N20" s="120" t="s">
        <v>96</v>
      </c>
      <c r="O20" s="44"/>
      <c r="P20" s="60">
        <f t="shared" ca="1" si="0"/>
        <v>4</v>
      </c>
      <c r="Q20" s="60"/>
      <c r="R20" s="112"/>
      <c r="S20" s="116"/>
      <c r="T20" s="116"/>
      <c r="Y20" s="58">
        <f t="shared" si="4"/>
        <v>42112</v>
      </c>
      <c r="Z20" s="58">
        <f t="shared" ca="1" si="2"/>
        <v>42115</v>
      </c>
      <c r="AA20" s="60">
        <f t="shared" si="5"/>
        <v>1</v>
      </c>
    </row>
    <row r="21" spans="1:30" ht="39.950000000000003" customHeight="1" outlineLevel="1">
      <c r="A21" s="139" t="s">
        <v>90</v>
      </c>
      <c r="B21" s="147" t="s">
        <v>59</v>
      </c>
      <c r="C21" s="59">
        <f>COUNTIF(F21:F21,"*")</f>
        <v>1</v>
      </c>
      <c r="D21" s="175">
        <v>42114</v>
      </c>
      <c r="E21" s="145">
        <v>0.24652777777777779</v>
      </c>
      <c r="F21" s="122" t="s">
        <v>99</v>
      </c>
      <c r="G21" s="122" t="s">
        <v>126</v>
      </c>
      <c r="H21" s="123" t="s">
        <v>127</v>
      </c>
      <c r="I21" s="122" t="s">
        <v>94</v>
      </c>
      <c r="J21" s="122"/>
      <c r="K21" s="124" t="s">
        <v>16</v>
      </c>
      <c r="L21" s="42">
        <v>12</v>
      </c>
      <c r="M21" s="42"/>
      <c r="N21" s="120" t="s">
        <v>96</v>
      </c>
      <c r="O21" s="44"/>
      <c r="P21" s="60">
        <f t="shared" ca="1" si="0"/>
        <v>2</v>
      </c>
      <c r="Q21" s="60"/>
      <c r="R21" s="112"/>
      <c r="S21" s="116"/>
      <c r="T21" s="116"/>
      <c r="Y21" s="58">
        <f t="shared" si="4"/>
        <v>42114</v>
      </c>
      <c r="Z21" s="58">
        <f t="shared" ca="1" si="2"/>
        <v>42115</v>
      </c>
      <c r="AA21" s="60">
        <f t="shared" si="5"/>
        <v>1</v>
      </c>
    </row>
    <row r="22" spans="1:30" ht="39.950000000000003" customHeight="1" outlineLevel="1">
      <c r="A22" s="139" t="s">
        <v>128</v>
      </c>
      <c r="B22" s="147" t="s">
        <v>59</v>
      </c>
      <c r="C22" s="35">
        <f t="shared" ref="C22:C23" si="6">COUNTIF(F22:F22,"*")</f>
        <v>1</v>
      </c>
      <c r="D22" s="175">
        <v>42114</v>
      </c>
      <c r="E22" s="145">
        <v>0.25347222222222221</v>
      </c>
      <c r="F22" s="122" t="s">
        <v>99</v>
      </c>
      <c r="G22" s="122" t="s">
        <v>126</v>
      </c>
      <c r="H22" s="123" t="s">
        <v>127</v>
      </c>
      <c r="I22" s="122" t="s">
        <v>94</v>
      </c>
      <c r="J22" s="122"/>
      <c r="K22" s="124" t="s">
        <v>16</v>
      </c>
      <c r="L22" s="42">
        <v>13</v>
      </c>
      <c r="M22" s="42"/>
      <c r="N22" s="120" t="s">
        <v>96</v>
      </c>
      <c r="O22" s="44"/>
      <c r="P22" s="60">
        <f t="shared" ca="1" si="0"/>
        <v>2</v>
      </c>
      <c r="Q22" s="60"/>
      <c r="R22" s="113"/>
      <c r="S22" s="113"/>
      <c r="T22" s="116"/>
      <c r="Y22" s="58">
        <f t="shared" si="4"/>
        <v>42114</v>
      </c>
      <c r="Z22" s="58">
        <f t="shared" ca="1" si="2"/>
        <v>42115</v>
      </c>
      <c r="AA22" s="60">
        <f t="shared" si="5"/>
        <v>1</v>
      </c>
    </row>
    <row r="23" spans="1:30" ht="39.950000000000003" customHeight="1">
      <c r="A23" s="139" t="s">
        <v>129</v>
      </c>
      <c r="B23" s="147" t="s">
        <v>59</v>
      </c>
      <c r="C23" s="35">
        <f t="shared" si="6"/>
        <v>1</v>
      </c>
      <c r="D23" s="175">
        <v>42115</v>
      </c>
      <c r="E23" s="145">
        <v>0.5</v>
      </c>
      <c r="F23" s="122" t="s">
        <v>99</v>
      </c>
      <c r="G23" s="122" t="s">
        <v>126</v>
      </c>
      <c r="H23" s="123" t="s">
        <v>127</v>
      </c>
      <c r="I23" s="122" t="s">
        <v>94</v>
      </c>
      <c r="J23" s="122"/>
      <c r="K23" s="124" t="s">
        <v>16</v>
      </c>
      <c r="L23" s="42">
        <v>14</v>
      </c>
      <c r="M23" s="42"/>
      <c r="N23" s="120" t="s">
        <v>96</v>
      </c>
      <c r="O23" s="44"/>
      <c r="P23" s="60">
        <f t="shared" ca="1" si="0"/>
        <v>1</v>
      </c>
      <c r="Q23" s="60"/>
      <c r="R23" s="113"/>
      <c r="S23" s="113"/>
      <c r="T23" s="116"/>
      <c r="Y23" s="58">
        <f t="shared" ref="Y23:Y35" si="7">D23</f>
        <v>42115</v>
      </c>
      <c r="Z23" s="58">
        <f t="shared" ref="Z23:Z27" ca="1" si="8">TODAY()</f>
        <v>42115</v>
      </c>
      <c r="AA23" s="60">
        <f>COUNTIF(N23,"не завершено")</f>
        <v>1</v>
      </c>
    </row>
    <row r="24" spans="1:30" ht="39.950000000000003" customHeight="1">
      <c r="A24" s="9"/>
      <c r="B24" s="9" t="s">
        <v>132</v>
      </c>
      <c r="C24" s="138">
        <f>SUM(C25:C26)</f>
        <v>0</v>
      </c>
      <c r="D24" s="6"/>
      <c r="E24" s="7"/>
      <c r="F24" s="7"/>
      <c r="G24" s="8"/>
      <c r="H24" s="8"/>
      <c r="I24" s="8"/>
      <c r="J24" s="8"/>
      <c r="K24" s="27"/>
      <c r="L24" s="7"/>
      <c r="M24" s="7"/>
      <c r="N24" s="7"/>
      <c r="O24" s="7"/>
      <c r="P24" s="60">
        <f t="shared" ca="1" si="0"/>
        <v>0</v>
      </c>
      <c r="Q24" s="60"/>
      <c r="R24" s="113"/>
      <c r="S24" s="113"/>
      <c r="T24" s="116"/>
      <c r="Y24" s="58">
        <f t="shared" si="7"/>
        <v>0</v>
      </c>
      <c r="Z24" s="58">
        <f t="shared" ca="1" si="8"/>
        <v>42115</v>
      </c>
      <c r="AA24" s="60">
        <f t="shared" ref="AA24" si="9">COUNTIF(N24,"не завершено")</f>
        <v>0</v>
      </c>
    </row>
    <row r="25" spans="1:30" ht="39.950000000000003" hidden="1" customHeight="1" outlineLevel="2">
      <c r="A25" s="57"/>
      <c r="B25" s="57"/>
      <c r="C25" s="60">
        <f t="shared" ref="C25:C26" si="10">COUNTIF(F25:F25,"*")</f>
        <v>0</v>
      </c>
      <c r="D25" s="47"/>
      <c r="E25" s="48"/>
      <c r="F25" s="64"/>
      <c r="G25" s="48"/>
      <c r="H25" s="48"/>
      <c r="I25" s="48"/>
      <c r="J25" s="48"/>
      <c r="K25" s="105"/>
      <c r="L25" s="43"/>
      <c r="M25" s="43"/>
      <c r="N25" s="59"/>
      <c r="O25" s="59"/>
      <c r="P25" s="60">
        <f t="shared" ca="1" si="0"/>
        <v>0</v>
      </c>
      <c r="Q25" s="60"/>
      <c r="R25" s="112"/>
      <c r="S25" s="113"/>
      <c r="T25" s="162"/>
      <c r="Y25" s="58">
        <f t="shared" si="7"/>
        <v>0</v>
      </c>
      <c r="Z25" s="58">
        <f t="shared" ca="1" si="8"/>
        <v>42115</v>
      </c>
      <c r="AA25" s="60">
        <f>COUNTIF(N25,"не завершено")</f>
        <v>0</v>
      </c>
    </row>
    <row r="26" spans="1:30" ht="39.950000000000003" hidden="1" customHeight="1" outlineLevel="2">
      <c r="A26" s="22"/>
      <c r="B26" s="22"/>
      <c r="C26" s="60">
        <f t="shared" si="10"/>
        <v>0</v>
      </c>
      <c r="D26" s="47"/>
      <c r="E26" s="48"/>
      <c r="F26" s="48"/>
      <c r="G26" s="49"/>
      <c r="H26" s="49"/>
      <c r="I26" s="48"/>
      <c r="J26" s="48"/>
      <c r="K26" s="105"/>
      <c r="L26" s="43"/>
      <c r="M26" s="43"/>
      <c r="N26" s="59"/>
      <c r="O26" s="59"/>
      <c r="P26" s="60">
        <f t="shared" ca="1" si="0"/>
        <v>0</v>
      </c>
      <c r="Q26" s="60"/>
      <c r="R26" s="113"/>
      <c r="S26" s="113"/>
      <c r="T26" s="116"/>
      <c r="Y26" s="58">
        <f t="shared" si="7"/>
        <v>0</v>
      </c>
      <c r="Z26" s="58">
        <f t="shared" ca="1" si="8"/>
        <v>42115</v>
      </c>
      <c r="AA26" s="60">
        <f>COUNTIF(N26,"не завершено")</f>
        <v>0</v>
      </c>
    </row>
    <row r="27" spans="1:30" s="4" customFormat="1" ht="39.950000000000003" hidden="1" customHeight="1" outlineLevel="1">
      <c r="A27" s="9"/>
      <c r="B27" s="9" t="s">
        <v>133</v>
      </c>
      <c r="C27" s="138">
        <f>SUM(C28:C29)</f>
        <v>0</v>
      </c>
      <c r="D27" s="6"/>
      <c r="E27" s="7"/>
      <c r="F27" s="7"/>
      <c r="G27" s="7"/>
      <c r="H27" s="7"/>
      <c r="I27" s="7"/>
      <c r="J27" s="7"/>
      <c r="K27" s="28"/>
      <c r="L27" s="7"/>
      <c r="M27" s="7"/>
      <c r="N27" s="7"/>
      <c r="O27" s="7"/>
      <c r="P27" s="60">
        <f t="shared" ca="1" si="0"/>
        <v>0</v>
      </c>
      <c r="Q27" s="60"/>
      <c r="R27" s="113"/>
      <c r="S27" s="116"/>
      <c r="T27" s="116"/>
      <c r="Y27" s="58">
        <f t="shared" si="7"/>
        <v>0</v>
      </c>
      <c r="Z27" s="58">
        <f t="shared" ca="1" si="8"/>
        <v>42115</v>
      </c>
      <c r="AA27" s="60">
        <f>COUNTIF(N27,"не завершено")</f>
        <v>0</v>
      </c>
      <c r="AB27" s="55"/>
    </row>
    <row r="28" spans="1:30" s="4" customFormat="1" ht="39.950000000000003" hidden="1" customHeight="1" outlineLevel="2">
      <c r="A28" s="52"/>
      <c r="B28" s="52"/>
      <c r="C28" s="60">
        <f t="shared" ref="C28:C29" si="11">COUNTIF(F28:F28,"*")</f>
        <v>0</v>
      </c>
      <c r="D28" s="15"/>
      <c r="E28" s="16"/>
      <c r="F28" s="13"/>
      <c r="G28" s="13"/>
      <c r="H28" s="13"/>
      <c r="I28" s="16"/>
      <c r="J28" s="16"/>
      <c r="K28" s="104"/>
      <c r="L28" s="62"/>
      <c r="M28" s="62"/>
      <c r="N28" s="59"/>
      <c r="O28" s="59"/>
      <c r="P28" s="60">
        <f t="shared" ca="1" si="0"/>
        <v>0</v>
      </c>
      <c r="Q28" s="60"/>
      <c r="R28" s="112"/>
      <c r="S28" s="116"/>
      <c r="T28" s="113"/>
      <c r="Y28" s="58">
        <f t="shared" si="7"/>
        <v>0</v>
      </c>
      <c r="Z28" s="58">
        <f t="shared" ref="Z28:Z52" ca="1" si="12">TODAY()</f>
        <v>42115</v>
      </c>
      <c r="AA28" s="60">
        <f>COUNTIF(N28,"не завершено")</f>
        <v>0</v>
      </c>
      <c r="AB28" s="55"/>
    </row>
    <row r="29" spans="1:30" s="4" customFormat="1" ht="39.950000000000003" hidden="1" customHeight="1" outlineLevel="2">
      <c r="A29" s="52"/>
      <c r="B29" s="52"/>
      <c r="C29" s="60">
        <f t="shared" si="11"/>
        <v>0</v>
      </c>
      <c r="D29" s="15"/>
      <c r="E29" s="16"/>
      <c r="F29" s="13"/>
      <c r="G29" s="13"/>
      <c r="H29" s="13"/>
      <c r="I29" s="16"/>
      <c r="J29" s="16"/>
      <c r="K29" s="106"/>
      <c r="L29" s="33"/>
      <c r="M29" s="33"/>
      <c r="N29" s="59"/>
      <c r="O29" s="59"/>
      <c r="P29" s="60">
        <f ca="1">(Z29-Y29+1)*AA29</f>
        <v>0</v>
      </c>
      <c r="Q29" s="60"/>
      <c r="R29" s="112"/>
      <c r="S29" s="116"/>
      <c r="T29" s="113"/>
      <c r="Y29" s="58">
        <f t="shared" si="7"/>
        <v>0</v>
      </c>
      <c r="Z29" s="58">
        <f t="shared" ca="1" si="12"/>
        <v>42115</v>
      </c>
      <c r="AA29" s="60">
        <f t="shared" ref="AA29:AA35" si="13">COUNTIF(N29,"не завершено")</f>
        <v>0</v>
      </c>
      <c r="AB29" s="55"/>
    </row>
    <row r="30" spans="1:30" s="4" customFormat="1" ht="39.950000000000003" hidden="1" customHeight="1" outlineLevel="2">
      <c r="A30" s="23"/>
      <c r="B30" s="23"/>
      <c r="C30" s="100">
        <f t="shared" ref="C30" si="14">COUNTIF(F30:F30,"*")</f>
        <v>0</v>
      </c>
      <c r="D30" s="101"/>
      <c r="E30" s="102"/>
      <c r="F30" s="13"/>
      <c r="G30" s="13"/>
      <c r="H30" s="13"/>
      <c r="I30" s="16"/>
      <c r="J30" s="16"/>
      <c r="K30" s="106"/>
      <c r="L30" s="33"/>
      <c r="M30" s="33"/>
      <c r="N30" s="59"/>
      <c r="O30" s="59"/>
      <c r="P30" s="60">
        <f t="shared" ref="P30" ca="1" si="15">(Z30-Y30+1)*AA30</f>
        <v>0</v>
      </c>
      <c r="Q30" s="60"/>
      <c r="R30" s="112"/>
      <c r="S30" s="116"/>
      <c r="T30" s="113"/>
      <c r="Y30" s="58">
        <f t="shared" si="7"/>
        <v>0</v>
      </c>
      <c r="Z30" s="58">
        <f t="shared" ca="1" si="12"/>
        <v>42115</v>
      </c>
      <c r="AA30" s="60">
        <f t="shared" ref="AA30" si="16">COUNTIF(N30,"не завершено")</f>
        <v>0</v>
      </c>
      <c r="AB30" s="55"/>
    </row>
    <row r="31" spans="1:30" s="4" customFormat="1" ht="39.950000000000003" hidden="1" customHeight="1" outlineLevel="1" thickBot="1">
      <c r="A31" s="161"/>
      <c r="B31" s="161" t="s">
        <v>134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Y31" s="58">
        <f t="shared" si="7"/>
        <v>0</v>
      </c>
      <c r="Z31" s="58">
        <f t="shared" ca="1" si="12"/>
        <v>42115</v>
      </c>
      <c r="AA31" s="60">
        <f t="shared" si="13"/>
        <v>0</v>
      </c>
      <c r="AB31" s="53">
        <f>SUM(AA8:AA31)</f>
        <v>8</v>
      </c>
    </row>
    <row r="32" spans="1:30" ht="39.950000000000003" hidden="1" customHeight="1" outlineLevel="1">
      <c r="A32" s="50"/>
      <c r="B32" s="50"/>
      <c r="C32" s="50"/>
      <c r="D32" s="50"/>
      <c r="E32" s="50"/>
      <c r="F32" s="50"/>
      <c r="G32" s="50"/>
      <c r="H32" s="95" t="s">
        <v>7</v>
      </c>
      <c r="I32" s="50"/>
      <c r="J32" s="50"/>
      <c r="K32" s="50"/>
      <c r="L32" s="114"/>
      <c r="M32" s="114"/>
      <c r="N32" s="114"/>
      <c r="O32" s="114"/>
      <c r="P32" s="111"/>
      <c r="Q32" s="111"/>
      <c r="R32" s="111"/>
      <c r="S32" s="85"/>
      <c r="T32" s="85"/>
      <c r="U32" s="85"/>
      <c r="V32" s="85"/>
      <c r="W32" s="85"/>
      <c r="Y32" s="58">
        <f t="shared" si="7"/>
        <v>0</v>
      </c>
      <c r="Z32" s="58">
        <f t="shared" ca="1" si="12"/>
        <v>42115</v>
      </c>
      <c r="AA32" s="51">
        <f t="shared" si="13"/>
        <v>0</v>
      </c>
      <c r="AB32" s="93" t="s">
        <v>57</v>
      </c>
      <c r="AD32" s="4"/>
    </row>
    <row r="33" spans="1:30" s="18" customFormat="1" ht="39.950000000000003" hidden="1" customHeight="1" outlineLevel="1">
      <c r="A33" s="92"/>
      <c r="B33" s="92" t="s">
        <v>36</v>
      </c>
      <c r="C33" s="92" t="s">
        <v>1</v>
      </c>
      <c r="D33" s="92" t="s">
        <v>8</v>
      </c>
      <c r="E33" s="92" t="s">
        <v>9</v>
      </c>
      <c r="F33" s="92" t="s">
        <v>2</v>
      </c>
      <c r="G33" s="91" t="s">
        <v>3</v>
      </c>
      <c r="H33" s="91" t="s">
        <v>4</v>
      </c>
      <c r="I33" s="91" t="s">
        <v>41</v>
      </c>
      <c r="J33" s="92" t="s">
        <v>42</v>
      </c>
      <c r="K33" s="99" t="s">
        <v>6</v>
      </c>
      <c r="L33" s="91" t="s">
        <v>22</v>
      </c>
      <c r="M33" s="91"/>
      <c r="N33" s="91" t="s">
        <v>23</v>
      </c>
      <c r="O33" s="91"/>
      <c r="P33" s="115" t="s">
        <v>50</v>
      </c>
      <c r="Q33" s="115"/>
      <c r="R33" s="37" t="s">
        <v>52</v>
      </c>
      <c r="S33" s="39" t="s">
        <v>31</v>
      </c>
      <c r="T33" s="5" t="s">
        <v>32</v>
      </c>
      <c r="U33" s="5" t="s">
        <v>33</v>
      </c>
      <c r="V33" s="5" t="s">
        <v>32</v>
      </c>
      <c r="W33" s="5" t="s">
        <v>0</v>
      </c>
      <c r="Y33" s="58" t="str">
        <f t="shared" si="7"/>
        <v xml:space="preserve">Дата               </v>
      </c>
      <c r="Z33" s="58">
        <f t="shared" ca="1" si="12"/>
        <v>42115</v>
      </c>
      <c r="AA33" s="60">
        <f t="shared" si="13"/>
        <v>0</v>
      </c>
      <c r="AB33" s="55"/>
      <c r="AC33" s="36"/>
      <c r="AD33" s="4"/>
    </row>
    <row r="34" spans="1:30" s="18" customFormat="1" ht="39.950000000000003" hidden="1" customHeight="1" outlineLevel="2">
      <c r="A34" s="74"/>
      <c r="B34" s="74"/>
      <c r="C34" s="75"/>
      <c r="D34" s="76"/>
      <c r="E34" s="79"/>
      <c r="F34" s="72"/>
      <c r="G34" s="72"/>
      <c r="H34" s="72"/>
      <c r="I34" s="80"/>
      <c r="J34" s="79"/>
      <c r="K34" s="107"/>
      <c r="L34" s="79"/>
      <c r="M34" s="79"/>
      <c r="N34" s="72"/>
      <c r="O34" s="72"/>
      <c r="P34" s="60">
        <f t="shared" ref="P34:P52" ca="1" si="17">(Z34-Y34+1)*AA34</f>
        <v>0</v>
      </c>
      <c r="Q34" s="60"/>
      <c r="R34" s="60"/>
      <c r="S34" s="40"/>
      <c r="T34" s="59"/>
      <c r="U34" s="59"/>
      <c r="V34" s="59"/>
      <c r="W34" s="59" t="str">
        <f t="shared" ref="W34:W40" si="18">IF(ISERR(SEARCH("МОЭСК",B34)),IF(ISERR(SEARCH("МРСК Центра и Приволжья",B34)),"Центр","ЦиП"),"МОЭСК")</f>
        <v>Центр</v>
      </c>
      <c r="Y34" s="58">
        <f t="shared" si="7"/>
        <v>0</v>
      </c>
      <c r="Z34" s="58">
        <f t="shared" ca="1" si="12"/>
        <v>42115</v>
      </c>
      <c r="AA34" s="60">
        <f t="shared" si="13"/>
        <v>0</v>
      </c>
      <c r="AB34" s="55"/>
      <c r="AC34" s="36"/>
      <c r="AD34" s="4"/>
    </row>
    <row r="35" spans="1:30" s="18" customFormat="1" ht="39.950000000000003" hidden="1" customHeight="1" outlineLevel="2">
      <c r="A35" s="69"/>
      <c r="B35" s="69"/>
      <c r="C35" s="70"/>
      <c r="D35" s="77"/>
      <c r="E35" s="81"/>
      <c r="F35" s="81"/>
      <c r="G35" s="82"/>
      <c r="H35" s="72"/>
      <c r="I35" s="79"/>
      <c r="J35" s="79"/>
      <c r="K35" s="108"/>
      <c r="L35" s="79"/>
      <c r="M35" s="79"/>
      <c r="N35" s="72"/>
      <c r="O35" s="72"/>
      <c r="P35" s="60">
        <f t="shared" ca="1" si="17"/>
        <v>0</v>
      </c>
      <c r="Q35" s="60"/>
      <c r="R35" s="60"/>
      <c r="S35" s="40"/>
      <c r="T35" s="59"/>
      <c r="U35" s="59" t="s">
        <v>35</v>
      </c>
      <c r="V35" s="59" t="s">
        <v>35</v>
      </c>
      <c r="W35" s="59" t="str">
        <f t="shared" si="18"/>
        <v>Центр</v>
      </c>
      <c r="Y35" s="58">
        <f t="shared" si="7"/>
        <v>0</v>
      </c>
      <c r="Z35" s="58">
        <f t="shared" ca="1" si="12"/>
        <v>42115</v>
      </c>
      <c r="AA35" s="60">
        <f t="shared" si="13"/>
        <v>0</v>
      </c>
      <c r="AC35" s="36"/>
      <c r="AD35" s="4"/>
    </row>
    <row r="36" spans="1:30" s="18" customFormat="1" ht="39.950000000000003" hidden="1" customHeight="1" outlineLevel="2">
      <c r="A36" s="74"/>
      <c r="B36" s="74"/>
      <c r="C36" s="70"/>
      <c r="D36" s="71"/>
      <c r="E36" s="79"/>
      <c r="F36" s="72"/>
      <c r="G36" s="72"/>
      <c r="H36" s="72"/>
      <c r="I36" s="80"/>
      <c r="J36" s="79"/>
      <c r="K36" s="108"/>
      <c r="L36" s="79"/>
      <c r="M36" s="79"/>
      <c r="N36" s="70"/>
      <c r="O36" s="70"/>
      <c r="P36" s="60">
        <f t="shared" ca="1" si="17"/>
        <v>0</v>
      </c>
      <c r="Q36" s="60"/>
      <c r="R36" s="60"/>
      <c r="S36" s="40"/>
      <c r="T36" s="59"/>
      <c r="U36" s="59" t="s">
        <v>35</v>
      </c>
      <c r="V36" s="59" t="s">
        <v>35</v>
      </c>
      <c r="W36" s="59" t="str">
        <f t="shared" si="18"/>
        <v>Центр</v>
      </c>
      <c r="Y36" s="58">
        <f t="shared" ref="Y36:Y38" si="19">D36</f>
        <v>0</v>
      </c>
      <c r="Z36" s="58">
        <f t="shared" ca="1" si="12"/>
        <v>42115</v>
      </c>
      <c r="AA36" s="60">
        <f t="shared" ref="AA36:AA38" si="20">COUNTIF(N36,"не завершено")</f>
        <v>0</v>
      </c>
      <c r="AB36" s="56"/>
      <c r="AC36" s="36"/>
      <c r="AD36" s="4"/>
    </row>
    <row r="37" spans="1:30" ht="39.950000000000003" hidden="1" customHeight="1" outlineLevel="2">
      <c r="A37" s="78"/>
      <c r="B37" s="78"/>
      <c r="C37" s="72"/>
      <c r="D37" s="71"/>
      <c r="E37" s="79"/>
      <c r="F37" s="79"/>
      <c r="G37" s="72"/>
      <c r="H37" s="72"/>
      <c r="I37" s="75"/>
      <c r="J37" s="79"/>
      <c r="K37" s="107"/>
      <c r="L37" s="79"/>
      <c r="M37" s="79"/>
      <c r="N37" s="72"/>
      <c r="O37" s="72"/>
      <c r="P37" s="60">
        <f t="shared" ca="1" si="17"/>
        <v>0</v>
      </c>
      <c r="Q37" s="60"/>
      <c r="R37" s="60"/>
      <c r="S37" s="40"/>
      <c r="T37" s="59"/>
      <c r="U37" s="59" t="s">
        <v>35</v>
      </c>
      <c r="V37" s="59"/>
      <c r="W37" s="59" t="str">
        <f t="shared" si="18"/>
        <v>Центр</v>
      </c>
      <c r="Y37" s="58">
        <f t="shared" si="19"/>
        <v>0</v>
      </c>
      <c r="Z37" s="58">
        <f t="shared" ca="1" si="12"/>
        <v>42115</v>
      </c>
      <c r="AA37" s="60">
        <f t="shared" si="20"/>
        <v>0</v>
      </c>
      <c r="AD37" s="4"/>
    </row>
    <row r="38" spans="1:30" s="18" customFormat="1" ht="39.950000000000003" hidden="1" customHeight="1" outlineLevel="2">
      <c r="A38" s="69"/>
      <c r="B38" s="69"/>
      <c r="C38" s="70"/>
      <c r="D38" s="71"/>
      <c r="E38" s="79"/>
      <c r="F38" s="72"/>
      <c r="G38" s="71"/>
      <c r="H38" s="79"/>
      <c r="I38" s="79"/>
      <c r="J38" s="79"/>
      <c r="K38" s="108"/>
      <c r="L38" s="79"/>
      <c r="M38" s="79"/>
      <c r="N38" s="72"/>
      <c r="O38" s="72"/>
      <c r="P38" s="60">
        <f t="shared" ca="1" si="17"/>
        <v>0</v>
      </c>
      <c r="Q38" s="60"/>
      <c r="R38" s="60"/>
      <c r="S38" s="40"/>
      <c r="T38" s="59"/>
      <c r="U38" s="59" t="s">
        <v>35</v>
      </c>
      <c r="V38" s="59" t="s">
        <v>35</v>
      </c>
      <c r="W38" s="59" t="str">
        <f t="shared" si="18"/>
        <v>Центр</v>
      </c>
      <c r="Y38" s="58">
        <f t="shared" si="19"/>
        <v>0</v>
      </c>
      <c r="Z38" s="58">
        <f t="shared" ca="1" si="12"/>
        <v>42115</v>
      </c>
      <c r="AA38" s="60">
        <f t="shared" si="20"/>
        <v>0</v>
      </c>
      <c r="AB38" s="56"/>
      <c r="AC38" s="36"/>
    </row>
    <row r="39" spans="1:30" s="18" customFormat="1" ht="39.950000000000003" hidden="1" customHeight="1" outlineLevel="2">
      <c r="A39" s="69"/>
      <c r="B39" s="69"/>
      <c r="C39" s="70"/>
      <c r="D39" s="71"/>
      <c r="E39" s="79"/>
      <c r="F39" s="72"/>
      <c r="G39" s="71"/>
      <c r="H39" s="79"/>
      <c r="I39" s="79"/>
      <c r="J39" s="79"/>
      <c r="K39" s="108"/>
      <c r="L39" s="79"/>
      <c r="M39" s="79"/>
      <c r="N39" s="72"/>
      <c r="O39" s="72"/>
      <c r="P39" s="60">
        <f t="shared" ca="1" si="17"/>
        <v>0</v>
      </c>
      <c r="Q39" s="60"/>
      <c r="R39" s="60"/>
      <c r="S39" s="40"/>
      <c r="T39" s="59"/>
      <c r="U39" s="59" t="s">
        <v>35</v>
      </c>
      <c r="V39" s="59"/>
      <c r="W39" s="59" t="str">
        <f t="shared" si="18"/>
        <v>Центр</v>
      </c>
      <c r="Y39" s="58">
        <f t="shared" ref="Y39:Y52" si="21">D39</f>
        <v>0</v>
      </c>
      <c r="Z39" s="58">
        <f t="shared" ca="1" si="12"/>
        <v>42115</v>
      </c>
      <c r="AA39" s="60">
        <f t="shared" ref="AA39:AA52" si="22">COUNTIF(N39,"не завершено")</f>
        <v>0</v>
      </c>
      <c r="AB39" s="56"/>
      <c r="AC39" s="36"/>
    </row>
    <row r="40" spans="1:30" ht="39.950000000000003" hidden="1" customHeight="1" outlineLevel="2">
      <c r="A40" s="68"/>
      <c r="B40" s="68"/>
      <c r="C40" s="67"/>
      <c r="D40" s="73"/>
      <c r="E40" s="88"/>
      <c r="F40" s="89"/>
      <c r="G40" s="88"/>
      <c r="H40" s="88"/>
      <c r="I40" s="88"/>
      <c r="J40" s="88"/>
      <c r="K40" s="109"/>
      <c r="L40" s="90"/>
      <c r="M40" s="90"/>
      <c r="N40" s="67"/>
      <c r="O40" s="67"/>
      <c r="P40" s="60">
        <f t="shared" ca="1" si="17"/>
        <v>0</v>
      </c>
      <c r="Q40" s="60"/>
      <c r="R40" s="60"/>
      <c r="S40" s="40"/>
      <c r="T40" s="59"/>
      <c r="U40" s="59"/>
      <c r="V40" s="59"/>
      <c r="W40" s="59" t="str">
        <f t="shared" si="18"/>
        <v>Центр</v>
      </c>
      <c r="Y40" s="58">
        <f t="shared" si="21"/>
        <v>0</v>
      </c>
      <c r="Z40" s="58">
        <f t="shared" ca="1" si="12"/>
        <v>42115</v>
      </c>
      <c r="AA40" s="60">
        <f t="shared" si="22"/>
        <v>0</v>
      </c>
    </row>
    <row r="41" spans="1:30" s="18" customFormat="1" ht="39.950000000000003" hidden="1" customHeight="1" outlineLevel="2">
      <c r="A41" s="61"/>
      <c r="B41" s="61"/>
      <c r="C41" s="60"/>
      <c r="D41" s="15"/>
      <c r="E41" s="16"/>
      <c r="F41" s="13"/>
      <c r="G41" s="13"/>
      <c r="H41" s="13"/>
      <c r="I41" s="16"/>
      <c r="J41" s="16"/>
      <c r="K41" s="110"/>
      <c r="L41" s="62"/>
      <c r="M41" s="62"/>
      <c r="N41" s="59"/>
      <c r="O41" s="59"/>
      <c r="P41" s="60">
        <f t="shared" ca="1" si="17"/>
        <v>0</v>
      </c>
      <c r="Q41" s="60"/>
      <c r="R41" s="60"/>
      <c r="S41" s="40"/>
      <c r="T41" s="59"/>
      <c r="U41" s="59"/>
      <c r="V41" s="59"/>
      <c r="W41" s="59"/>
      <c r="Y41" s="58">
        <f t="shared" si="21"/>
        <v>0</v>
      </c>
      <c r="Z41" s="58">
        <f t="shared" ca="1" si="12"/>
        <v>42115</v>
      </c>
      <c r="AA41" s="60">
        <f t="shared" si="22"/>
        <v>0</v>
      </c>
      <c r="AB41" s="56"/>
      <c r="AC41" s="36"/>
    </row>
    <row r="42" spans="1:30" s="18" customFormat="1" ht="39.950000000000003" hidden="1" customHeight="1" outlineLevel="2">
      <c r="A42" s="61"/>
      <c r="B42" s="61"/>
      <c r="C42" s="60">
        <f t="shared" ref="C42:C52" si="23">COUNTIF(F42:F42,"*")</f>
        <v>0</v>
      </c>
      <c r="D42" s="15"/>
      <c r="E42" s="16"/>
      <c r="F42" s="13"/>
      <c r="G42" s="13"/>
      <c r="H42" s="13"/>
      <c r="I42" s="16"/>
      <c r="J42" s="16"/>
      <c r="K42" s="110"/>
      <c r="L42" s="62"/>
      <c r="M42" s="62"/>
      <c r="N42" s="59"/>
      <c r="O42" s="59"/>
      <c r="P42" s="60">
        <f t="shared" ca="1" si="17"/>
        <v>0</v>
      </c>
      <c r="Q42" s="60"/>
      <c r="R42" s="45"/>
      <c r="S42" s="40"/>
      <c r="T42" s="59"/>
      <c r="U42" s="59"/>
      <c r="V42" s="59"/>
      <c r="W42" s="59"/>
      <c r="Y42" s="58">
        <f t="shared" si="21"/>
        <v>0</v>
      </c>
      <c r="Z42" s="58">
        <f t="shared" ca="1" si="12"/>
        <v>42115</v>
      </c>
      <c r="AA42" s="60">
        <f t="shared" si="22"/>
        <v>0</v>
      </c>
      <c r="AB42" s="56"/>
      <c r="AC42" s="36"/>
    </row>
    <row r="43" spans="1:30" s="18" customFormat="1" ht="39.950000000000003" hidden="1" customHeight="1" outlineLevel="2">
      <c r="A43" s="61"/>
      <c r="B43" s="61"/>
      <c r="C43" s="60">
        <f t="shared" si="23"/>
        <v>0</v>
      </c>
      <c r="D43" s="15"/>
      <c r="E43" s="16"/>
      <c r="F43" s="13"/>
      <c r="G43" s="13"/>
      <c r="H43" s="13"/>
      <c r="I43" s="16"/>
      <c r="J43" s="16"/>
      <c r="K43" s="110"/>
      <c r="L43" s="62"/>
      <c r="M43" s="62"/>
      <c r="N43" s="59"/>
      <c r="O43" s="59"/>
      <c r="P43" s="60">
        <f t="shared" ca="1" si="17"/>
        <v>0</v>
      </c>
      <c r="Q43" s="60"/>
      <c r="R43" s="45"/>
      <c r="S43" s="40"/>
      <c r="T43" s="59"/>
      <c r="U43" s="59"/>
      <c r="V43" s="59"/>
      <c r="W43" s="59"/>
      <c r="Y43" s="58">
        <f t="shared" si="21"/>
        <v>0</v>
      </c>
      <c r="Z43" s="58">
        <f t="shared" ca="1" si="12"/>
        <v>42115</v>
      </c>
      <c r="AA43" s="60">
        <f t="shared" si="22"/>
        <v>0</v>
      </c>
      <c r="AB43" s="56"/>
      <c r="AC43" s="36"/>
    </row>
    <row r="44" spans="1:30" s="18" customFormat="1" ht="39.950000000000003" hidden="1" customHeight="1" outlineLevel="2">
      <c r="A44" s="61"/>
      <c r="B44" s="61"/>
      <c r="C44" s="60">
        <f t="shared" si="23"/>
        <v>0</v>
      </c>
      <c r="D44" s="15"/>
      <c r="E44" s="16"/>
      <c r="F44" s="13"/>
      <c r="G44" s="13"/>
      <c r="H44" s="13"/>
      <c r="I44" s="16"/>
      <c r="J44" s="16"/>
      <c r="K44" s="104"/>
      <c r="L44" s="62"/>
      <c r="M44" s="62"/>
      <c r="N44" s="59"/>
      <c r="O44" s="59"/>
      <c r="P44" s="60">
        <f t="shared" ca="1" si="17"/>
        <v>0</v>
      </c>
      <c r="Q44" s="60"/>
      <c r="R44" s="60"/>
      <c r="S44" s="40"/>
      <c r="T44" s="59"/>
      <c r="U44" s="59"/>
      <c r="V44" s="59"/>
      <c r="W44" s="59"/>
      <c r="Y44" s="58">
        <f t="shared" si="21"/>
        <v>0</v>
      </c>
      <c r="Z44" s="58">
        <f t="shared" ca="1" si="12"/>
        <v>42115</v>
      </c>
      <c r="AA44" s="60">
        <f t="shared" si="22"/>
        <v>0</v>
      </c>
      <c r="AB44" s="56"/>
      <c r="AC44" s="36"/>
    </row>
    <row r="45" spans="1:30" s="18" customFormat="1" ht="39.950000000000003" hidden="1" customHeight="1" outlineLevel="2">
      <c r="A45" s="61"/>
      <c r="B45" s="61"/>
      <c r="C45" s="60">
        <f t="shared" si="23"/>
        <v>0</v>
      </c>
      <c r="D45" s="15"/>
      <c r="E45" s="16"/>
      <c r="F45" s="13"/>
      <c r="G45" s="13"/>
      <c r="H45" s="13"/>
      <c r="I45" s="16"/>
      <c r="J45" s="16"/>
      <c r="K45" s="104"/>
      <c r="L45" s="62"/>
      <c r="M45" s="62"/>
      <c r="N45" s="59"/>
      <c r="O45" s="59"/>
      <c r="P45" s="60">
        <f t="shared" ca="1" si="17"/>
        <v>0</v>
      </c>
      <c r="Q45" s="60"/>
      <c r="R45" s="60"/>
      <c r="S45" s="40"/>
      <c r="T45" s="59"/>
      <c r="U45" s="59"/>
      <c r="V45" s="59"/>
      <c r="W45" s="59"/>
      <c r="Y45" s="58">
        <f t="shared" si="21"/>
        <v>0</v>
      </c>
      <c r="Z45" s="58">
        <f t="shared" ca="1" si="12"/>
        <v>42115</v>
      </c>
      <c r="AA45" s="60">
        <f t="shared" si="22"/>
        <v>0</v>
      </c>
      <c r="AB45" s="56"/>
      <c r="AC45" s="36"/>
    </row>
    <row r="46" spans="1:30" s="18" customFormat="1" ht="39.950000000000003" hidden="1" customHeight="1" outlineLevel="2">
      <c r="A46" s="61"/>
      <c r="B46" s="61"/>
      <c r="C46" s="60">
        <f t="shared" si="23"/>
        <v>0</v>
      </c>
      <c r="D46" s="15"/>
      <c r="E46" s="16"/>
      <c r="F46" s="13"/>
      <c r="G46" s="13"/>
      <c r="H46" s="13"/>
      <c r="I46" s="16"/>
      <c r="J46" s="16"/>
      <c r="K46" s="104"/>
      <c r="L46" s="62"/>
      <c r="M46" s="62"/>
      <c r="N46" s="59"/>
      <c r="O46" s="59"/>
      <c r="P46" s="60">
        <f t="shared" ca="1" si="17"/>
        <v>0</v>
      </c>
      <c r="Q46" s="60"/>
      <c r="R46" s="60"/>
      <c r="S46" s="40"/>
      <c r="T46" s="59"/>
      <c r="U46" s="59"/>
      <c r="V46" s="59"/>
      <c r="W46" s="59"/>
      <c r="Y46" s="58">
        <f t="shared" si="21"/>
        <v>0</v>
      </c>
      <c r="Z46" s="58">
        <f t="shared" ca="1" si="12"/>
        <v>42115</v>
      </c>
      <c r="AA46" s="60">
        <f t="shared" si="22"/>
        <v>0</v>
      </c>
      <c r="AB46" s="56"/>
      <c r="AC46" s="36"/>
    </row>
    <row r="47" spans="1:30" s="18" customFormat="1" ht="39.950000000000003" hidden="1" customHeight="1" outlineLevel="2">
      <c r="A47" s="61"/>
      <c r="B47" s="61"/>
      <c r="C47" s="60">
        <f t="shared" si="23"/>
        <v>0</v>
      </c>
      <c r="D47" s="15"/>
      <c r="E47" s="16"/>
      <c r="F47" s="13"/>
      <c r="G47" s="13"/>
      <c r="H47" s="13"/>
      <c r="I47" s="16"/>
      <c r="J47" s="16"/>
      <c r="K47" s="104"/>
      <c r="L47" s="62"/>
      <c r="M47" s="62"/>
      <c r="N47" s="59"/>
      <c r="O47" s="59"/>
      <c r="P47" s="60">
        <f t="shared" ca="1" si="17"/>
        <v>0</v>
      </c>
      <c r="Q47" s="60"/>
      <c r="R47" s="113"/>
      <c r="S47" s="40"/>
      <c r="T47" s="59"/>
      <c r="U47" s="59"/>
      <c r="V47" s="59"/>
      <c r="W47" s="59"/>
      <c r="Y47" s="58">
        <f t="shared" si="21"/>
        <v>0</v>
      </c>
      <c r="Z47" s="58">
        <f t="shared" ca="1" si="12"/>
        <v>42115</v>
      </c>
      <c r="AA47" s="60">
        <f t="shared" si="22"/>
        <v>0</v>
      </c>
      <c r="AB47" s="56"/>
      <c r="AC47" s="36"/>
    </row>
    <row r="48" spans="1:30" s="18" customFormat="1" ht="39.950000000000003" hidden="1" customHeight="1" outlineLevel="2">
      <c r="A48" s="61"/>
      <c r="B48" s="61"/>
      <c r="C48" s="60">
        <f t="shared" si="23"/>
        <v>0</v>
      </c>
      <c r="D48" s="15"/>
      <c r="E48" s="16"/>
      <c r="F48" s="13"/>
      <c r="G48" s="13"/>
      <c r="H48" s="13"/>
      <c r="I48" s="16"/>
      <c r="J48" s="16"/>
      <c r="K48" s="110"/>
      <c r="L48" s="62"/>
      <c r="M48" s="62"/>
      <c r="N48" s="59"/>
      <c r="O48" s="59"/>
      <c r="P48" s="60">
        <f t="shared" ca="1" si="17"/>
        <v>0</v>
      </c>
      <c r="Q48" s="60"/>
      <c r="R48" s="60"/>
      <c r="S48" s="40"/>
      <c r="T48" s="59"/>
      <c r="U48" s="59"/>
      <c r="V48" s="59"/>
      <c r="W48" s="59"/>
      <c r="Y48" s="58">
        <f t="shared" si="21"/>
        <v>0</v>
      </c>
      <c r="Z48" s="58">
        <f t="shared" ca="1" si="12"/>
        <v>42115</v>
      </c>
      <c r="AA48" s="60">
        <f t="shared" si="22"/>
        <v>0</v>
      </c>
      <c r="AB48" s="56"/>
      <c r="AC48" s="36"/>
    </row>
    <row r="49" spans="1:29" s="18" customFormat="1" ht="39.950000000000003" hidden="1" customHeight="1" outlineLevel="2">
      <c r="A49" s="61"/>
      <c r="B49" s="61"/>
      <c r="C49" s="60">
        <f t="shared" si="23"/>
        <v>0</v>
      </c>
      <c r="D49" s="15"/>
      <c r="E49" s="16"/>
      <c r="F49" s="13"/>
      <c r="G49" s="13"/>
      <c r="H49" s="13"/>
      <c r="I49" s="16"/>
      <c r="J49" s="16"/>
      <c r="K49" s="104"/>
      <c r="L49" s="62"/>
      <c r="M49" s="62"/>
      <c r="N49" s="59"/>
      <c r="O49" s="59"/>
      <c r="P49" s="60">
        <f t="shared" ca="1" si="17"/>
        <v>0</v>
      </c>
      <c r="Q49" s="60"/>
      <c r="R49" s="60"/>
      <c r="S49" s="40"/>
      <c r="T49" s="59"/>
      <c r="U49" s="59"/>
      <c r="V49" s="59"/>
      <c r="W49" s="59"/>
      <c r="Y49" s="58">
        <f t="shared" si="21"/>
        <v>0</v>
      </c>
      <c r="Z49" s="58">
        <f t="shared" ca="1" si="12"/>
        <v>42115</v>
      </c>
      <c r="AA49" s="60">
        <f t="shared" si="22"/>
        <v>0</v>
      </c>
      <c r="AB49" s="56"/>
      <c r="AC49" s="36"/>
    </row>
    <row r="50" spans="1:29" s="18" customFormat="1" ht="39.950000000000003" hidden="1" customHeight="1" outlineLevel="2">
      <c r="A50" s="61"/>
      <c r="B50" s="61"/>
      <c r="C50" s="60">
        <f t="shared" si="23"/>
        <v>0</v>
      </c>
      <c r="D50" s="15"/>
      <c r="E50" s="16"/>
      <c r="F50" s="13"/>
      <c r="G50" s="13"/>
      <c r="H50" s="13"/>
      <c r="I50" s="16"/>
      <c r="J50" s="16"/>
      <c r="K50" s="104"/>
      <c r="L50" s="62"/>
      <c r="M50" s="62"/>
      <c r="N50" s="59"/>
      <c r="O50" s="59"/>
      <c r="P50" s="60">
        <f t="shared" ca="1" si="17"/>
        <v>0</v>
      </c>
      <c r="Q50" s="60"/>
      <c r="R50" s="16"/>
      <c r="T50" s="59"/>
      <c r="U50" s="59"/>
      <c r="V50" s="59"/>
      <c r="W50" s="59"/>
      <c r="Y50" s="58">
        <f t="shared" si="21"/>
        <v>0</v>
      </c>
      <c r="Z50" s="58">
        <f t="shared" ca="1" si="12"/>
        <v>42115</v>
      </c>
      <c r="AA50" s="60">
        <f t="shared" si="22"/>
        <v>0</v>
      </c>
      <c r="AB50" s="56"/>
      <c r="AC50" s="36"/>
    </row>
    <row r="51" spans="1:29" s="18" customFormat="1" ht="39.950000000000003" hidden="1" customHeight="1" outlineLevel="2">
      <c r="A51" s="61"/>
      <c r="B51" s="61"/>
      <c r="C51" s="60">
        <f t="shared" si="23"/>
        <v>0</v>
      </c>
      <c r="D51" s="15"/>
      <c r="E51" s="16"/>
      <c r="F51" s="13"/>
      <c r="G51" s="13"/>
      <c r="H51" s="13"/>
      <c r="I51" s="16"/>
      <c r="J51" s="16"/>
      <c r="K51" s="104"/>
      <c r="L51" s="62"/>
      <c r="M51" s="62"/>
      <c r="N51" s="59"/>
      <c r="O51" s="59"/>
      <c r="P51" s="60">
        <f t="shared" ca="1" si="17"/>
        <v>0</v>
      </c>
      <c r="Q51" s="60"/>
      <c r="R51" s="60"/>
      <c r="S51" s="40"/>
      <c r="T51" s="59"/>
      <c r="U51" s="59"/>
      <c r="V51" s="59"/>
      <c r="W51" s="59"/>
      <c r="Y51" s="58">
        <f t="shared" si="21"/>
        <v>0</v>
      </c>
      <c r="Z51" s="58">
        <f t="shared" ca="1" si="12"/>
        <v>42115</v>
      </c>
      <c r="AA51" s="60">
        <f t="shared" si="22"/>
        <v>0</v>
      </c>
      <c r="AB51" s="56"/>
      <c r="AC51" s="36"/>
    </row>
    <row r="52" spans="1:29" s="18" customFormat="1" ht="39.950000000000003" hidden="1" customHeight="1" outlineLevel="2">
      <c r="A52" s="61"/>
      <c r="B52" s="61"/>
      <c r="C52" s="60">
        <f t="shared" si="23"/>
        <v>0</v>
      </c>
      <c r="D52" s="15"/>
      <c r="E52" s="16"/>
      <c r="F52" s="13"/>
      <c r="G52" s="13"/>
      <c r="H52" s="13"/>
      <c r="I52" s="16"/>
      <c r="J52" s="16"/>
      <c r="K52" s="110"/>
      <c r="L52" s="62"/>
      <c r="M52" s="62"/>
      <c r="N52" s="59"/>
      <c r="O52" s="59"/>
      <c r="P52" s="60">
        <f t="shared" ca="1" si="17"/>
        <v>0</v>
      </c>
      <c r="Q52" s="60"/>
      <c r="R52" s="45"/>
      <c r="S52" s="40"/>
      <c r="T52" s="59"/>
      <c r="U52" s="59"/>
      <c r="V52" s="59"/>
      <c r="W52" s="59"/>
      <c r="Y52" s="58">
        <f t="shared" si="21"/>
        <v>0</v>
      </c>
      <c r="Z52" s="58">
        <f t="shared" ca="1" si="12"/>
        <v>42115</v>
      </c>
      <c r="AA52" s="60">
        <f t="shared" si="22"/>
        <v>0</v>
      </c>
      <c r="AB52" s="56"/>
      <c r="AC52" s="36"/>
    </row>
    <row r="53" spans="1:29" s="19" customFormat="1" ht="39.950000000000003" hidden="1" customHeight="1" outlineLevel="1">
      <c r="A53" s="34"/>
      <c r="B53" s="34" t="s">
        <v>135</v>
      </c>
      <c r="C53" s="34">
        <f>SUM(C34:C52)</f>
        <v>0</v>
      </c>
      <c r="D53" s="34"/>
      <c r="E53" s="34"/>
      <c r="F53" s="34"/>
      <c r="G53" s="34"/>
      <c r="H53" s="34"/>
      <c r="I53" s="34"/>
      <c r="J53" s="34"/>
      <c r="K53" s="29"/>
      <c r="L53" s="34"/>
      <c r="M53" s="34"/>
      <c r="N53" s="34"/>
      <c r="O53" s="34"/>
      <c r="P53" s="34"/>
      <c r="Q53" s="34"/>
      <c r="R53" s="34"/>
      <c r="S53" s="41">
        <f>COUNTIF(S34:S52,"*")</f>
        <v>0</v>
      </c>
      <c r="T53" s="34">
        <f>COUNTIF(T34:T52,"*")</f>
        <v>0</v>
      </c>
      <c r="U53" s="34">
        <f>COUNTIF(U34:U52,"*")</f>
        <v>5</v>
      </c>
      <c r="V53" s="34">
        <f>COUNTIF(V34:V52,"*")</f>
        <v>3</v>
      </c>
      <c r="W53" s="34">
        <f>COUNTIF(W34:W52,"*")</f>
        <v>7</v>
      </c>
      <c r="AB53" s="53">
        <f>SUM(AA34:AA52)</f>
        <v>0</v>
      </c>
      <c r="AC53" s="54"/>
    </row>
    <row r="54" spans="1:29" ht="39.950000000000003" hidden="1" customHeight="1" outlineLevel="1"/>
    <row r="55" spans="1:29" ht="39.950000000000003" hidden="1" customHeight="1" outlineLevel="1">
      <c r="B55" s="20" t="s">
        <v>74</v>
      </c>
      <c r="C55" s="11">
        <f>C31</f>
        <v>0</v>
      </c>
    </row>
    <row r="56" spans="1:29" ht="39.950000000000003" hidden="1" customHeight="1" outlineLevel="1">
      <c r="B56" s="20" t="s">
        <v>75</v>
      </c>
      <c r="C56" s="193">
        <f>C32</f>
        <v>0</v>
      </c>
      <c r="N56" s="18"/>
      <c r="O56" s="32" t="s">
        <v>48</v>
      </c>
      <c r="P56" s="32" t="s">
        <v>49</v>
      </c>
    </row>
    <row r="57" spans="1:29" ht="39.950000000000003" hidden="1" customHeight="1" outlineLevel="1">
      <c r="B57" s="20" t="s">
        <v>76</v>
      </c>
      <c r="C57" s="11">
        <f>C53</f>
        <v>0</v>
      </c>
      <c r="N57" s="65" t="s">
        <v>56</v>
      </c>
      <c r="O57" s="30" t="s">
        <v>45</v>
      </c>
      <c r="P57" s="30" t="s">
        <v>44</v>
      </c>
    </row>
    <row r="58" spans="1:29" ht="39.950000000000003" hidden="1" customHeight="1" outlineLevel="1">
      <c r="N58" s="66" t="s">
        <v>56</v>
      </c>
      <c r="O58" s="31" t="s">
        <v>46</v>
      </c>
      <c r="P58" s="31" t="s">
        <v>47</v>
      </c>
    </row>
    <row r="59" spans="1:29" ht="39.950000000000003" hidden="1" customHeight="1" outlineLevel="1"/>
    <row r="60" spans="1:29" ht="39.950000000000003" hidden="1" customHeight="1" outlineLevel="1"/>
    <row r="61" spans="1:29" ht="39.950000000000003" hidden="1" customHeight="1" outlineLevel="1"/>
    <row r="62" spans="1:29" ht="39.950000000000003" hidden="1" customHeight="1" outlineLevel="1"/>
    <row r="63" spans="1:29" ht="39.950000000000003" hidden="1" customHeight="1" outlineLevel="1"/>
    <row r="64" spans="1:29" ht="39.950000000000003" customHeight="1" collapsed="1"/>
  </sheetData>
  <mergeCells count="1">
    <mergeCell ref="K1:L1"/>
  </mergeCells>
  <conditionalFormatting sqref="P10:Q30 P8:T9">
    <cfRule type="cellIs" dxfId="13" priority="108" operator="greaterThanOrEqual">
      <formula>20</formula>
    </cfRule>
    <cfRule type="cellIs" dxfId="12" priority="109" operator="between">
      <formula>10</formula>
      <formula>19</formula>
    </cfRule>
  </conditionalFormatting>
  <conditionalFormatting sqref="P50:Q50 P47:Q47 P48:R49 P51:R52 P42:R46 P34:R38 P41:Q41 R39:R41">
    <cfRule type="cellIs" dxfId="11" priority="107" operator="between">
      <formula>15</formula>
      <formula>29</formula>
    </cfRule>
  </conditionalFormatting>
  <conditionalFormatting sqref="P41:Q52 P34:Q38">
    <cfRule type="cellIs" dxfId="10" priority="106" operator="greaterThanOrEqual">
      <formula>30</formula>
    </cfRule>
  </conditionalFormatting>
  <conditionalFormatting sqref="P39:Q39">
    <cfRule type="cellIs" dxfId="9" priority="85" operator="between">
      <formula>15</formula>
      <formula>29</formula>
    </cfRule>
  </conditionalFormatting>
  <conditionalFormatting sqref="P39:Q39">
    <cfRule type="cellIs" dxfId="8" priority="84" operator="greaterThanOrEqual">
      <formula>30</formula>
    </cfRule>
  </conditionalFormatting>
  <conditionalFormatting sqref="G41:I52 G34:I39 G8:I9 G24:I30 G32:I32">
    <cfRule type="containsText" dxfId="7" priority="33" operator="containsText" text="выясн">
      <formula>NOT(ISERROR(SEARCH("выясн",G8)))</formula>
    </cfRule>
  </conditionalFormatting>
  <conditionalFormatting sqref="P40:Q40">
    <cfRule type="cellIs" dxfId="6" priority="20" operator="greaterThanOrEqual">
      <formula>20</formula>
    </cfRule>
    <cfRule type="cellIs" dxfId="5" priority="21" operator="between">
      <formula>10</formula>
      <formula>19</formula>
    </cfRule>
  </conditionalFormatting>
  <conditionalFormatting sqref="G40:I40">
    <cfRule type="containsText" dxfId="4" priority="19" operator="containsText" text="выясн">
      <formula>NOT(ISERROR(SEARCH("выясн",G40)))</formula>
    </cfRule>
  </conditionalFormatting>
  <conditionalFormatting sqref="G10:I23">
    <cfRule type="containsText" dxfId="3" priority="13" operator="containsText" text="выясн">
      <formula>NOT(ISERROR(SEARCH("выясн",G10)))</formula>
    </cfRule>
  </conditionalFormatting>
  <conditionalFormatting sqref="P4:Q6 P10:Q30 P8:T9 R5:T5 Q1:Q3 P32:Q55 P59:Q1048576 Q56:Q58">
    <cfRule type="cellIs" dxfId="2" priority="11" operator="equal">
      <formula>0</formula>
    </cfRule>
  </conditionalFormatting>
  <conditionalFormatting sqref="D10:D23">
    <cfRule type="expression" dxfId="1" priority="1">
      <formula>WEEKNUM(D10,2)=(WEEKNUM(TODAY(),2)-1)</formula>
    </cfRule>
    <cfRule type="expression" dxfId="0" priority="2">
      <formula>WEEKNUM(D10,2)=WEEKNUM(TODAY(),2)</formula>
    </cfRule>
  </conditionalFormatting>
  <pageMargins left="0.25" right="0.25" top="0.75" bottom="0.75" header="0.3" footer="0.3"/>
  <pageSetup paperSize="9"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 '!$C$3:$C$13</xm:f>
          </x14:formula1>
          <xm:sqref>B10:B23</xm:sqref>
        </x14:dataValidation>
        <x14:dataValidation type="list" allowBlank="1" showInputMessage="1" showErrorMessage="1">
          <x14:formula1>
            <xm:f>' '!$I$3:$I$4</xm:f>
          </x14:formula1>
          <xm:sqref>N10:N23</xm:sqref>
        </x14:dataValidation>
        <x14:dataValidation type="list" allowBlank="1" showInputMessage="1" showErrorMessage="1">
          <x14:formula1>
            <xm:f>' '!$G$3:$G$30</xm:f>
          </x14:formula1>
          <xm:sqref>K10:K23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66"/>
  <sheetViews>
    <sheetView workbookViewId="0">
      <selection activeCell="J10" sqref="J10"/>
    </sheetView>
  </sheetViews>
  <sheetFormatPr defaultRowHeight="12.75"/>
  <cols>
    <col min="1" max="1" width="30.85546875" bestFit="1" customWidth="1"/>
    <col min="3" max="3" width="9.85546875" style="58" bestFit="1" customWidth="1"/>
    <col min="4" max="4" width="12.85546875" style="177" customWidth="1"/>
    <col min="5" max="5" width="11.28515625" customWidth="1"/>
    <col min="6" max="6" width="9.85546875" bestFit="1" customWidth="1"/>
    <col min="7" max="7" width="9.85546875" style="176" bestFit="1" customWidth="1"/>
  </cols>
  <sheetData>
    <row r="1" spans="1:7" s="14" customFormat="1">
      <c r="A1" s="178" t="s">
        <v>123</v>
      </c>
      <c r="B1" s="178" t="s">
        <v>124</v>
      </c>
      <c r="C1" s="183" t="s">
        <v>125</v>
      </c>
      <c r="D1" s="177"/>
      <c r="G1" s="176"/>
    </row>
    <row r="2" spans="1:7">
      <c r="A2" s="171" t="s">
        <v>103</v>
      </c>
      <c r="B2" s="165">
        <v>1</v>
      </c>
      <c r="C2" s="166">
        <v>42005</v>
      </c>
      <c r="D2" s="166" t="s">
        <v>120</v>
      </c>
      <c r="E2" s="14"/>
      <c r="F2" s="14"/>
      <c r="G2" s="14"/>
    </row>
    <row r="3" spans="1:7">
      <c r="A3" s="171"/>
      <c r="B3" s="167">
        <f t="shared" ref="B3:B9" si="0">SUM(B2,1)</f>
        <v>2</v>
      </c>
      <c r="C3" s="168">
        <v>42006</v>
      </c>
      <c r="D3" s="168" t="s">
        <v>121</v>
      </c>
      <c r="E3" s="14"/>
      <c r="F3" s="14"/>
      <c r="G3" s="14"/>
    </row>
    <row r="4" spans="1:7">
      <c r="A4" s="171"/>
      <c r="B4" s="167">
        <f t="shared" si="0"/>
        <v>3</v>
      </c>
      <c r="C4" s="168">
        <v>42007</v>
      </c>
      <c r="D4" s="170" t="s">
        <v>122</v>
      </c>
      <c r="E4" s="14"/>
      <c r="F4" s="14"/>
      <c r="G4" s="14"/>
    </row>
    <row r="5" spans="1:7">
      <c r="A5" s="171"/>
      <c r="B5" s="167">
        <f t="shared" si="0"/>
        <v>4</v>
      </c>
      <c r="C5" s="168">
        <v>42008</v>
      </c>
      <c r="E5" s="14"/>
      <c r="F5" s="14"/>
      <c r="G5" s="14"/>
    </row>
    <row r="6" spans="1:7">
      <c r="A6" s="171"/>
      <c r="B6" s="167">
        <f t="shared" si="0"/>
        <v>5</v>
      </c>
      <c r="C6" s="168">
        <v>42009</v>
      </c>
      <c r="E6" s="14"/>
      <c r="F6" s="14"/>
      <c r="G6" s="14"/>
    </row>
    <row r="7" spans="1:7">
      <c r="A7" s="171"/>
      <c r="B7" s="167">
        <f t="shared" si="0"/>
        <v>6</v>
      </c>
      <c r="C7" s="168">
        <v>42010</v>
      </c>
      <c r="E7" s="14"/>
      <c r="F7" s="14"/>
      <c r="G7" s="14"/>
    </row>
    <row r="8" spans="1:7">
      <c r="A8" s="171"/>
      <c r="B8" s="165">
        <f t="shared" si="0"/>
        <v>7</v>
      </c>
      <c r="C8" s="166">
        <v>42011</v>
      </c>
      <c r="E8" s="14"/>
      <c r="F8" s="14"/>
      <c r="G8" s="14"/>
    </row>
    <row r="9" spans="1:7">
      <c r="A9" s="171"/>
      <c r="B9" s="167">
        <f t="shared" si="0"/>
        <v>8</v>
      </c>
      <c r="C9" s="168">
        <v>42012</v>
      </c>
      <c r="E9" s="14"/>
      <c r="F9" s="14"/>
      <c r="G9" s="14"/>
    </row>
    <row r="10" spans="1:7">
      <c r="A10" s="171"/>
      <c r="B10" s="167">
        <v>9</v>
      </c>
      <c r="C10" s="168">
        <v>42013</v>
      </c>
      <c r="D10" s="202" t="s">
        <v>115</v>
      </c>
      <c r="E10" s="199" t="s">
        <v>116</v>
      </c>
      <c r="F10" s="199"/>
      <c r="G10" s="200" t="s">
        <v>119</v>
      </c>
    </row>
    <row r="11" spans="1:7" ht="12.75" customHeight="1">
      <c r="A11" s="171"/>
      <c r="B11" s="167">
        <v>10</v>
      </c>
      <c r="C11" s="168">
        <v>42014</v>
      </c>
      <c r="D11" s="202"/>
      <c r="E11" s="199"/>
      <c r="F11" s="199"/>
      <c r="G11" s="200"/>
    </row>
    <row r="12" spans="1:7">
      <c r="A12" s="171"/>
      <c r="B12" s="167">
        <v>11</v>
      </c>
      <c r="C12" s="168">
        <v>42015</v>
      </c>
      <c r="D12" s="202"/>
      <c r="E12" s="201" t="s">
        <v>117</v>
      </c>
      <c r="F12" s="201" t="s">
        <v>118</v>
      </c>
      <c r="G12" s="200"/>
    </row>
    <row r="13" spans="1:7">
      <c r="A13" s="171"/>
      <c r="B13" s="169">
        <v>12</v>
      </c>
      <c r="C13" s="170">
        <v>42016</v>
      </c>
      <c r="D13" s="203">
        <f t="shared" ref="D3:D66" si="1">WEEKNUM(C13-1)</f>
        <v>3</v>
      </c>
      <c r="E13" s="180">
        <f>C13</f>
        <v>42016</v>
      </c>
      <c r="F13" s="180">
        <f>C19</f>
        <v>42022</v>
      </c>
      <c r="G13" s="181">
        <v>1</v>
      </c>
    </row>
    <row r="14" spans="1:7">
      <c r="A14" s="171"/>
      <c r="B14" s="169">
        <v>13</v>
      </c>
      <c r="C14" s="170">
        <v>42017</v>
      </c>
      <c r="D14" s="203">
        <f t="shared" si="1"/>
        <v>3</v>
      </c>
      <c r="E14" s="182"/>
      <c r="F14" s="182"/>
      <c r="G14" s="181"/>
    </row>
    <row r="15" spans="1:7">
      <c r="A15" s="171"/>
      <c r="B15" s="169">
        <v>14</v>
      </c>
      <c r="C15" s="170">
        <v>42018</v>
      </c>
      <c r="D15" s="203">
        <f t="shared" si="1"/>
        <v>3</v>
      </c>
      <c r="E15" s="182"/>
      <c r="F15" s="182"/>
      <c r="G15" s="181"/>
    </row>
    <row r="16" spans="1:7">
      <c r="A16" s="171"/>
      <c r="B16" s="169">
        <v>15</v>
      </c>
      <c r="C16" s="170">
        <v>42019</v>
      </c>
      <c r="D16" s="203">
        <f t="shared" si="1"/>
        <v>3</v>
      </c>
      <c r="E16" s="182"/>
      <c r="F16" s="182"/>
      <c r="G16" s="181"/>
    </row>
    <row r="17" spans="1:7">
      <c r="A17" s="171"/>
      <c r="B17" s="169">
        <v>16</v>
      </c>
      <c r="C17" s="170">
        <v>42020</v>
      </c>
      <c r="D17" s="203">
        <f t="shared" si="1"/>
        <v>3</v>
      </c>
      <c r="E17" s="182"/>
      <c r="F17" s="182"/>
      <c r="G17" s="181"/>
    </row>
    <row r="18" spans="1:7">
      <c r="A18" s="171"/>
      <c r="B18" s="167">
        <v>17</v>
      </c>
      <c r="C18" s="168">
        <v>42021</v>
      </c>
      <c r="D18" s="203">
        <f t="shared" si="1"/>
        <v>3</v>
      </c>
      <c r="E18" s="182"/>
      <c r="F18" s="182"/>
      <c r="G18" s="181"/>
    </row>
    <row r="19" spans="1:7">
      <c r="A19" s="171"/>
      <c r="B19" s="167">
        <v>18</v>
      </c>
      <c r="C19" s="168">
        <v>42022</v>
      </c>
      <c r="D19" s="203">
        <f t="shared" si="1"/>
        <v>3</v>
      </c>
      <c r="E19" s="182"/>
      <c r="F19" s="182"/>
      <c r="G19" s="181"/>
    </row>
    <row r="20" spans="1:7">
      <c r="A20" s="171"/>
      <c r="B20" s="169">
        <v>19</v>
      </c>
      <c r="C20" s="170">
        <v>42023</v>
      </c>
      <c r="D20" s="203">
        <f t="shared" si="1"/>
        <v>4</v>
      </c>
      <c r="E20" s="180">
        <f>C20</f>
        <v>42023</v>
      </c>
      <c r="F20" s="180">
        <f>C26</f>
        <v>42029</v>
      </c>
      <c r="G20" s="181">
        <v>2</v>
      </c>
    </row>
    <row r="21" spans="1:7">
      <c r="A21" s="171"/>
      <c r="B21" s="169">
        <v>20</v>
      </c>
      <c r="C21" s="170">
        <v>42024</v>
      </c>
      <c r="D21" s="203">
        <f t="shared" si="1"/>
        <v>4</v>
      </c>
      <c r="E21" s="182"/>
      <c r="F21" s="182"/>
      <c r="G21" s="181"/>
    </row>
    <row r="22" spans="1:7">
      <c r="A22" s="171"/>
      <c r="B22" s="169">
        <v>21</v>
      </c>
      <c r="C22" s="170">
        <v>42025</v>
      </c>
      <c r="D22" s="203">
        <f t="shared" si="1"/>
        <v>4</v>
      </c>
      <c r="E22" s="182"/>
      <c r="F22" s="182"/>
      <c r="G22" s="181"/>
    </row>
    <row r="23" spans="1:7">
      <c r="A23" s="171"/>
      <c r="B23" s="169">
        <v>22</v>
      </c>
      <c r="C23" s="170">
        <v>42026</v>
      </c>
      <c r="D23" s="203">
        <f t="shared" si="1"/>
        <v>4</v>
      </c>
      <c r="E23" s="182"/>
      <c r="F23" s="182"/>
      <c r="G23" s="181"/>
    </row>
    <row r="24" spans="1:7">
      <c r="A24" s="171"/>
      <c r="B24" s="169">
        <v>23</v>
      </c>
      <c r="C24" s="170">
        <v>42027</v>
      </c>
      <c r="D24" s="203">
        <f t="shared" si="1"/>
        <v>4</v>
      </c>
      <c r="E24" s="182"/>
      <c r="F24" s="182"/>
      <c r="G24" s="181"/>
    </row>
    <row r="25" spans="1:7">
      <c r="A25" s="171"/>
      <c r="B25" s="167">
        <v>24</v>
      </c>
      <c r="C25" s="168">
        <v>42028</v>
      </c>
      <c r="D25" s="203">
        <f t="shared" si="1"/>
        <v>4</v>
      </c>
      <c r="E25" s="182"/>
      <c r="F25" s="182"/>
      <c r="G25" s="181"/>
    </row>
    <row r="26" spans="1:7">
      <c r="A26" s="171"/>
      <c r="B26" s="167">
        <v>25</v>
      </c>
      <c r="C26" s="168">
        <v>42029</v>
      </c>
      <c r="D26" s="203">
        <f t="shared" si="1"/>
        <v>4</v>
      </c>
      <c r="E26" s="182"/>
      <c r="F26" s="182"/>
      <c r="G26" s="181"/>
    </row>
    <row r="27" spans="1:7">
      <c r="A27" s="171"/>
      <c r="B27" s="169">
        <v>26</v>
      </c>
      <c r="C27" s="170">
        <v>42030</v>
      </c>
      <c r="D27" s="203">
        <f t="shared" si="1"/>
        <v>5</v>
      </c>
      <c r="E27" s="180">
        <f>C27</f>
        <v>42030</v>
      </c>
      <c r="F27" s="180">
        <f>C33</f>
        <v>42036</v>
      </c>
      <c r="G27" s="181">
        <v>3</v>
      </c>
    </row>
    <row r="28" spans="1:7">
      <c r="A28" s="171"/>
      <c r="B28" s="169">
        <v>27</v>
      </c>
      <c r="C28" s="170">
        <v>42031</v>
      </c>
      <c r="D28" s="203">
        <f t="shared" si="1"/>
        <v>5</v>
      </c>
      <c r="E28" s="182"/>
      <c r="F28" s="182"/>
      <c r="G28" s="181"/>
    </row>
    <row r="29" spans="1:7">
      <c r="A29" s="171"/>
      <c r="B29" s="169">
        <v>28</v>
      </c>
      <c r="C29" s="170">
        <v>42032</v>
      </c>
      <c r="D29" s="203">
        <f t="shared" si="1"/>
        <v>5</v>
      </c>
      <c r="E29" s="182"/>
      <c r="F29" s="182"/>
      <c r="G29" s="181"/>
    </row>
    <row r="30" spans="1:7">
      <c r="A30" s="171"/>
      <c r="B30" s="169">
        <v>29</v>
      </c>
      <c r="C30" s="170">
        <v>42033</v>
      </c>
      <c r="D30" s="203">
        <f t="shared" si="1"/>
        <v>5</v>
      </c>
      <c r="E30" s="182"/>
      <c r="F30" s="182"/>
      <c r="G30" s="181"/>
    </row>
    <row r="31" spans="1:7">
      <c r="A31" s="171"/>
      <c r="B31" s="169">
        <v>30</v>
      </c>
      <c r="C31" s="170">
        <v>42034</v>
      </c>
      <c r="D31" s="203">
        <f t="shared" si="1"/>
        <v>5</v>
      </c>
      <c r="E31" s="182"/>
      <c r="F31" s="182"/>
      <c r="G31" s="181"/>
    </row>
    <row r="32" spans="1:7">
      <c r="A32" s="171"/>
      <c r="B32" s="167">
        <v>31</v>
      </c>
      <c r="C32" s="168">
        <v>42035</v>
      </c>
      <c r="D32" s="203">
        <f t="shared" si="1"/>
        <v>5</v>
      </c>
      <c r="E32" s="182"/>
      <c r="F32" s="182"/>
      <c r="G32" s="181"/>
    </row>
    <row r="33" spans="1:7">
      <c r="A33" s="172" t="s">
        <v>104</v>
      </c>
      <c r="B33" s="167">
        <v>1</v>
      </c>
      <c r="C33" s="168">
        <v>42036</v>
      </c>
      <c r="D33" s="203">
        <f t="shared" si="1"/>
        <v>5</v>
      </c>
      <c r="E33" s="182"/>
      <c r="F33" s="182"/>
      <c r="G33" s="181"/>
    </row>
    <row r="34" spans="1:7">
      <c r="A34" s="172"/>
      <c r="B34" s="169">
        <v>2</v>
      </c>
      <c r="C34" s="170">
        <v>42037</v>
      </c>
      <c r="D34" s="203">
        <f t="shared" si="1"/>
        <v>6</v>
      </c>
      <c r="E34" s="180">
        <f t="shared" ref="E34" si="2">C34</f>
        <v>42037</v>
      </c>
      <c r="F34" s="180">
        <f t="shared" ref="F34:G34" si="3">C40</f>
        <v>42043</v>
      </c>
      <c r="G34" s="181">
        <v>4</v>
      </c>
    </row>
    <row r="35" spans="1:7">
      <c r="A35" s="172"/>
      <c r="B35" s="169">
        <v>3</v>
      </c>
      <c r="C35" s="170">
        <v>42038</v>
      </c>
      <c r="D35" s="203">
        <f t="shared" si="1"/>
        <v>6</v>
      </c>
      <c r="E35" s="182"/>
      <c r="F35" s="182"/>
      <c r="G35" s="181"/>
    </row>
    <row r="36" spans="1:7">
      <c r="A36" s="172"/>
      <c r="B36" s="169">
        <v>4</v>
      </c>
      <c r="C36" s="170">
        <v>42039</v>
      </c>
      <c r="D36" s="203">
        <f t="shared" si="1"/>
        <v>6</v>
      </c>
      <c r="E36" s="182"/>
      <c r="F36" s="182"/>
      <c r="G36" s="181"/>
    </row>
    <row r="37" spans="1:7">
      <c r="A37" s="172"/>
      <c r="B37" s="169">
        <v>5</v>
      </c>
      <c r="C37" s="170">
        <v>42040</v>
      </c>
      <c r="D37" s="203">
        <f t="shared" si="1"/>
        <v>6</v>
      </c>
      <c r="E37" s="182"/>
      <c r="F37" s="182"/>
      <c r="G37" s="181"/>
    </row>
    <row r="38" spans="1:7">
      <c r="A38" s="172"/>
      <c r="B38" s="169">
        <v>6</v>
      </c>
      <c r="C38" s="170">
        <v>42041</v>
      </c>
      <c r="D38" s="203">
        <f t="shared" si="1"/>
        <v>6</v>
      </c>
      <c r="E38" s="182"/>
      <c r="F38" s="182"/>
      <c r="G38" s="181"/>
    </row>
    <row r="39" spans="1:7">
      <c r="A39" s="172"/>
      <c r="B39" s="167">
        <v>7</v>
      </c>
      <c r="C39" s="168">
        <v>42042</v>
      </c>
      <c r="D39" s="203">
        <f t="shared" si="1"/>
        <v>6</v>
      </c>
      <c r="E39" s="182"/>
      <c r="F39" s="182"/>
      <c r="G39" s="181"/>
    </row>
    <row r="40" spans="1:7">
      <c r="A40" s="172"/>
      <c r="B40" s="167">
        <v>8</v>
      </c>
      <c r="C40" s="168">
        <v>42043</v>
      </c>
      <c r="D40" s="203">
        <f t="shared" si="1"/>
        <v>6</v>
      </c>
      <c r="E40" s="182"/>
      <c r="F40" s="182"/>
      <c r="G40" s="181"/>
    </row>
    <row r="41" spans="1:7">
      <c r="A41" s="172"/>
      <c r="B41" s="169">
        <v>9</v>
      </c>
      <c r="C41" s="170">
        <v>42044</v>
      </c>
      <c r="D41" s="203">
        <f t="shared" si="1"/>
        <v>7</v>
      </c>
      <c r="E41" s="180">
        <f t="shared" ref="E41" si="4">C41</f>
        <v>42044</v>
      </c>
      <c r="F41" s="180">
        <f t="shared" ref="F41:G41" si="5">C47</f>
        <v>42050</v>
      </c>
      <c r="G41" s="181">
        <v>5</v>
      </c>
    </row>
    <row r="42" spans="1:7">
      <c r="A42" s="172"/>
      <c r="B42" s="169">
        <v>10</v>
      </c>
      <c r="C42" s="170">
        <v>42045</v>
      </c>
      <c r="D42" s="203">
        <f t="shared" si="1"/>
        <v>7</v>
      </c>
      <c r="E42" s="182"/>
      <c r="F42" s="182"/>
      <c r="G42" s="181"/>
    </row>
    <row r="43" spans="1:7">
      <c r="A43" s="172"/>
      <c r="B43" s="169">
        <v>11</v>
      </c>
      <c r="C43" s="170">
        <v>42046</v>
      </c>
      <c r="D43" s="203">
        <f t="shared" si="1"/>
        <v>7</v>
      </c>
      <c r="E43" s="182"/>
      <c r="F43" s="182"/>
      <c r="G43" s="181"/>
    </row>
    <row r="44" spans="1:7">
      <c r="A44" s="172"/>
      <c r="B44" s="169">
        <v>12</v>
      </c>
      <c r="C44" s="170">
        <v>42047</v>
      </c>
      <c r="D44" s="203">
        <f t="shared" si="1"/>
        <v>7</v>
      </c>
      <c r="E44" s="182"/>
      <c r="F44" s="182"/>
      <c r="G44" s="181"/>
    </row>
    <row r="45" spans="1:7">
      <c r="A45" s="172"/>
      <c r="B45" s="169">
        <v>13</v>
      </c>
      <c r="C45" s="170">
        <v>42048</v>
      </c>
      <c r="D45" s="203">
        <f t="shared" si="1"/>
        <v>7</v>
      </c>
      <c r="E45" s="182"/>
      <c r="F45" s="182"/>
      <c r="G45" s="181"/>
    </row>
    <row r="46" spans="1:7">
      <c r="A46" s="172"/>
      <c r="B46" s="167">
        <v>14</v>
      </c>
      <c r="C46" s="168">
        <v>42049</v>
      </c>
      <c r="D46" s="203">
        <f t="shared" si="1"/>
        <v>7</v>
      </c>
      <c r="E46" s="182"/>
      <c r="F46" s="182"/>
      <c r="G46" s="181"/>
    </row>
    <row r="47" spans="1:7">
      <c r="A47" s="172"/>
      <c r="B47" s="167">
        <v>15</v>
      </c>
      <c r="C47" s="168">
        <v>42050</v>
      </c>
      <c r="D47" s="203">
        <f t="shared" si="1"/>
        <v>7</v>
      </c>
      <c r="E47" s="182"/>
      <c r="F47" s="182"/>
      <c r="G47" s="181"/>
    </row>
    <row r="48" spans="1:7">
      <c r="A48" s="172"/>
      <c r="B48" s="169">
        <v>16</v>
      </c>
      <c r="C48" s="170">
        <v>42051</v>
      </c>
      <c r="D48" s="203">
        <f t="shared" si="1"/>
        <v>8</v>
      </c>
      <c r="E48" s="180">
        <f t="shared" ref="E48" si="6">C48</f>
        <v>42051</v>
      </c>
      <c r="F48" s="180">
        <f>C55</f>
        <v>42058</v>
      </c>
      <c r="G48" s="181">
        <v>6</v>
      </c>
    </row>
    <row r="49" spans="1:7">
      <c r="A49" s="172"/>
      <c r="B49" s="169">
        <v>17</v>
      </c>
      <c r="C49" s="170">
        <v>42052</v>
      </c>
      <c r="D49" s="203">
        <f t="shared" si="1"/>
        <v>8</v>
      </c>
      <c r="E49" s="180"/>
      <c r="F49" s="180"/>
      <c r="G49" s="181"/>
    </row>
    <row r="50" spans="1:7">
      <c r="A50" s="172"/>
      <c r="B50" s="169">
        <v>18</v>
      </c>
      <c r="C50" s="170">
        <v>42053</v>
      </c>
      <c r="D50" s="203">
        <f t="shared" si="1"/>
        <v>8</v>
      </c>
      <c r="E50" s="180"/>
      <c r="F50" s="180"/>
      <c r="G50" s="181"/>
    </row>
    <row r="51" spans="1:7">
      <c r="A51" s="172"/>
      <c r="B51" s="169">
        <v>19</v>
      </c>
      <c r="C51" s="170">
        <v>42054</v>
      </c>
      <c r="D51" s="203">
        <f t="shared" si="1"/>
        <v>8</v>
      </c>
      <c r="E51" s="180"/>
      <c r="F51" s="180"/>
      <c r="G51" s="181"/>
    </row>
    <row r="52" spans="1:7">
      <c r="A52" s="172"/>
      <c r="B52" s="169">
        <v>20</v>
      </c>
      <c r="C52" s="170">
        <v>42055</v>
      </c>
      <c r="D52" s="203">
        <f t="shared" si="1"/>
        <v>8</v>
      </c>
      <c r="E52" s="180"/>
      <c r="F52" s="180"/>
      <c r="G52" s="181"/>
    </row>
    <row r="53" spans="1:7">
      <c r="A53" s="172"/>
      <c r="B53" s="167">
        <v>21</v>
      </c>
      <c r="C53" s="168">
        <v>42056</v>
      </c>
      <c r="D53" s="203">
        <f t="shared" si="1"/>
        <v>8</v>
      </c>
      <c r="E53" s="180"/>
      <c r="F53" s="180"/>
      <c r="G53" s="181"/>
    </row>
    <row r="54" spans="1:7">
      <c r="A54" s="172"/>
      <c r="B54" s="167">
        <v>22</v>
      </c>
      <c r="C54" s="168">
        <v>42057</v>
      </c>
      <c r="D54" s="203">
        <f t="shared" si="1"/>
        <v>8</v>
      </c>
      <c r="E54" s="180"/>
      <c r="F54" s="180"/>
      <c r="G54" s="181"/>
    </row>
    <row r="55" spans="1:7">
      <c r="A55" s="172"/>
      <c r="B55" s="165">
        <v>23</v>
      </c>
      <c r="C55" s="166">
        <v>42058</v>
      </c>
      <c r="D55" s="203">
        <f t="shared" si="1"/>
        <v>9</v>
      </c>
      <c r="E55" s="180"/>
      <c r="F55" s="180"/>
      <c r="G55" s="181"/>
    </row>
    <row r="56" spans="1:7">
      <c r="A56" s="172"/>
      <c r="B56" s="169">
        <v>24</v>
      </c>
      <c r="C56" s="170">
        <v>42059</v>
      </c>
      <c r="D56" s="203">
        <f t="shared" si="1"/>
        <v>9</v>
      </c>
      <c r="E56" s="180">
        <f>C56</f>
        <v>42059</v>
      </c>
      <c r="F56" s="180">
        <f>C61</f>
        <v>42064</v>
      </c>
      <c r="G56" s="181">
        <v>7</v>
      </c>
    </row>
    <row r="57" spans="1:7">
      <c r="A57" s="172"/>
      <c r="B57" s="169">
        <v>25</v>
      </c>
      <c r="C57" s="170">
        <v>42060</v>
      </c>
      <c r="D57" s="203">
        <f t="shared" si="1"/>
        <v>9</v>
      </c>
      <c r="E57" s="180"/>
      <c r="F57" s="180"/>
      <c r="G57" s="181"/>
    </row>
    <row r="58" spans="1:7">
      <c r="A58" s="172"/>
      <c r="B58" s="169">
        <v>26</v>
      </c>
      <c r="C58" s="170">
        <v>42061</v>
      </c>
      <c r="D58" s="203">
        <f t="shared" si="1"/>
        <v>9</v>
      </c>
      <c r="E58" s="180"/>
      <c r="F58" s="180"/>
      <c r="G58" s="181"/>
    </row>
    <row r="59" spans="1:7">
      <c r="A59" s="172"/>
      <c r="B59" s="169">
        <v>27</v>
      </c>
      <c r="C59" s="170">
        <v>42062</v>
      </c>
      <c r="D59" s="203">
        <f t="shared" si="1"/>
        <v>9</v>
      </c>
      <c r="E59" s="180"/>
      <c r="F59" s="180"/>
      <c r="G59" s="181"/>
    </row>
    <row r="60" spans="1:7">
      <c r="A60" s="172"/>
      <c r="B60" s="167">
        <v>28</v>
      </c>
      <c r="C60" s="168">
        <v>42063</v>
      </c>
      <c r="D60" s="203">
        <f t="shared" si="1"/>
        <v>9</v>
      </c>
      <c r="E60" s="180"/>
      <c r="F60" s="180"/>
      <c r="G60" s="181"/>
    </row>
    <row r="61" spans="1:7">
      <c r="A61" s="172" t="s">
        <v>105</v>
      </c>
      <c r="B61" s="167">
        <v>1</v>
      </c>
      <c r="C61" s="168">
        <v>42064</v>
      </c>
      <c r="D61" s="203">
        <f t="shared" si="1"/>
        <v>9</v>
      </c>
      <c r="E61" s="180"/>
      <c r="F61" s="180"/>
      <c r="G61" s="181"/>
    </row>
    <row r="62" spans="1:7">
      <c r="A62" s="172"/>
      <c r="B62" s="169">
        <v>2</v>
      </c>
      <c r="C62" s="170">
        <v>42065</v>
      </c>
      <c r="D62" s="203">
        <f t="shared" si="1"/>
        <v>10</v>
      </c>
      <c r="E62" s="180">
        <f t="shared" ref="E62" si="7">C62</f>
        <v>42065</v>
      </c>
      <c r="F62" s="180">
        <f>C69</f>
        <v>42072</v>
      </c>
      <c r="G62" s="181">
        <v>8</v>
      </c>
    </row>
    <row r="63" spans="1:7">
      <c r="A63" s="172"/>
      <c r="B63" s="169">
        <v>3</v>
      </c>
      <c r="C63" s="170">
        <v>42066</v>
      </c>
      <c r="D63" s="203">
        <f t="shared" si="1"/>
        <v>10</v>
      </c>
      <c r="E63" s="180"/>
      <c r="F63" s="180"/>
      <c r="G63" s="181"/>
    </row>
    <row r="64" spans="1:7">
      <c r="A64" s="172"/>
      <c r="B64" s="169">
        <v>4</v>
      </c>
      <c r="C64" s="170">
        <v>42067</v>
      </c>
      <c r="D64" s="203">
        <f t="shared" si="1"/>
        <v>10</v>
      </c>
      <c r="E64" s="180"/>
      <c r="F64" s="180"/>
      <c r="G64" s="181"/>
    </row>
    <row r="65" spans="1:7">
      <c r="A65" s="172"/>
      <c r="B65" s="169">
        <v>5</v>
      </c>
      <c r="C65" s="170">
        <v>42068</v>
      </c>
      <c r="D65" s="203">
        <f t="shared" si="1"/>
        <v>10</v>
      </c>
      <c r="E65" s="180"/>
      <c r="F65" s="180"/>
      <c r="G65" s="181"/>
    </row>
    <row r="66" spans="1:7">
      <c r="A66" s="172"/>
      <c r="B66" s="169">
        <v>6</v>
      </c>
      <c r="C66" s="170">
        <v>42069</v>
      </c>
      <c r="D66" s="203">
        <f t="shared" si="1"/>
        <v>10</v>
      </c>
      <c r="E66" s="180"/>
      <c r="F66" s="180"/>
      <c r="G66" s="181"/>
    </row>
    <row r="67" spans="1:7">
      <c r="A67" s="172"/>
      <c r="B67" s="167">
        <v>7</v>
      </c>
      <c r="C67" s="168">
        <v>42070</v>
      </c>
      <c r="D67" s="203">
        <f t="shared" ref="D67:D130" si="8">WEEKNUM(C67-1)</f>
        <v>10</v>
      </c>
      <c r="E67" s="180"/>
      <c r="F67" s="180"/>
      <c r="G67" s="181"/>
    </row>
    <row r="68" spans="1:7">
      <c r="A68" s="172"/>
      <c r="B68" s="165">
        <v>8</v>
      </c>
      <c r="C68" s="166">
        <v>42071</v>
      </c>
      <c r="D68" s="203">
        <f t="shared" si="8"/>
        <v>10</v>
      </c>
      <c r="E68" s="180"/>
      <c r="F68" s="180"/>
      <c r="G68" s="181"/>
    </row>
    <row r="69" spans="1:7">
      <c r="A69" s="172"/>
      <c r="B69" s="167">
        <v>9</v>
      </c>
      <c r="C69" s="168">
        <v>42072</v>
      </c>
      <c r="D69" s="203">
        <f t="shared" si="8"/>
        <v>11</v>
      </c>
      <c r="E69" s="180"/>
      <c r="F69" s="180"/>
      <c r="G69" s="181"/>
    </row>
    <row r="70" spans="1:7">
      <c r="A70" s="172"/>
      <c r="B70" s="169">
        <v>10</v>
      </c>
      <c r="C70" s="170">
        <v>42073</v>
      </c>
      <c r="D70" s="203">
        <f t="shared" si="8"/>
        <v>11</v>
      </c>
      <c r="E70" s="180">
        <f>C70</f>
        <v>42073</v>
      </c>
      <c r="F70" s="180">
        <f>C75</f>
        <v>42078</v>
      </c>
      <c r="G70" s="181">
        <v>9</v>
      </c>
    </row>
    <row r="71" spans="1:7">
      <c r="A71" s="172"/>
      <c r="B71" s="169">
        <v>11</v>
      </c>
      <c r="C71" s="170">
        <v>42074</v>
      </c>
      <c r="D71" s="203">
        <f t="shared" si="8"/>
        <v>11</v>
      </c>
      <c r="E71" s="180"/>
      <c r="F71" s="180"/>
      <c r="G71" s="181"/>
    </row>
    <row r="72" spans="1:7">
      <c r="A72" s="172"/>
      <c r="B72" s="169">
        <v>12</v>
      </c>
      <c r="C72" s="170">
        <v>42075</v>
      </c>
      <c r="D72" s="203">
        <f t="shared" si="8"/>
        <v>11</v>
      </c>
      <c r="E72" s="180"/>
      <c r="F72" s="180"/>
      <c r="G72" s="181"/>
    </row>
    <row r="73" spans="1:7">
      <c r="A73" s="172"/>
      <c r="B73" s="169">
        <v>13</v>
      </c>
      <c r="C73" s="170">
        <v>42076</v>
      </c>
      <c r="D73" s="203">
        <f t="shared" si="8"/>
        <v>11</v>
      </c>
      <c r="E73" s="180"/>
      <c r="F73" s="180"/>
      <c r="G73" s="181"/>
    </row>
    <row r="74" spans="1:7">
      <c r="A74" s="172"/>
      <c r="B74" s="167">
        <v>14</v>
      </c>
      <c r="C74" s="168">
        <v>42077</v>
      </c>
      <c r="D74" s="203">
        <f t="shared" si="8"/>
        <v>11</v>
      </c>
      <c r="E74" s="180"/>
      <c r="F74" s="180"/>
      <c r="G74" s="181"/>
    </row>
    <row r="75" spans="1:7">
      <c r="A75" s="172"/>
      <c r="B75" s="167">
        <v>15</v>
      </c>
      <c r="C75" s="168">
        <v>42078</v>
      </c>
      <c r="D75" s="203">
        <f t="shared" si="8"/>
        <v>11</v>
      </c>
      <c r="E75" s="180"/>
      <c r="F75" s="180"/>
      <c r="G75" s="181"/>
    </row>
    <row r="76" spans="1:7">
      <c r="A76" s="172"/>
      <c r="B76" s="169">
        <v>16</v>
      </c>
      <c r="C76" s="170">
        <v>42079</v>
      </c>
      <c r="D76" s="203">
        <f t="shared" si="8"/>
        <v>12</v>
      </c>
      <c r="E76" s="180">
        <f t="shared" ref="E76" si="9">C76</f>
        <v>42079</v>
      </c>
      <c r="F76" s="180">
        <f t="shared" ref="F76:G76" si="10">C82</f>
        <v>42085</v>
      </c>
      <c r="G76" s="181">
        <v>10</v>
      </c>
    </row>
    <row r="77" spans="1:7">
      <c r="A77" s="172"/>
      <c r="B77" s="169">
        <v>17</v>
      </c>
      <c r="C77" s="170">
        <v>42080</v>
      </c>
      <c r="D77" s="203">
        <f t="shared" si="8"/>
        <v>12</v>
      </c>
      <c r="E77" s="182"/>
      <c r="F77" s="182"/>
      <c r="G77" s="181"/>
    </row>
    <row r="78" spans="1:7">
      <c r="A78" s="172"/>
      <c r="B78" s="169">
        <v>18</v>
      </c>
      <c r="C78" s="170">
        <v>42081</v>
      </c>
      <c r="D78" s="203">
        <f t="shared" si="8"/>
        <v>12</v>
      </c>
      <c r="E78" s="182"/>
      <c r="F78" s="182"/>
      <c r="G78" s="181"/>
    </row>
    <row r="79" spans="1:7">
      <c r="A79" s="172"/>
      <c r="B79" s="169">
        <v>19</v>
      </c>
      <c r="C79" s="170">
        <v>42082</v>
      </c>
      <c r="D79" s="203">
        <f t="shared" si="8"/>
        <v>12</v>
      </c>
      <c r="E79" s="182"/>
      <c r="F79" s="182"/>
      <c r="G79" s="181"/>
    </row>
    <row r="80" spans="1:7">
      <c r="A80" s="172"/>
      <c r="B80" s="169">
        <v>20</v>
      </c>
      <c r="C80" s="170">
        <v>42083</v>
      </c>
      <c r="D80" s="203">
        <f t="shared" si="8"/>
        <v>12</v>
      </c>
      <c r="E80" s="182"/>
      <c r="F80" s="182"/>
      <c r="G80" s="181"/>
    </row>
    <row r="81" spans="1:7">
      <c r="A81" s="172"/>
      <c r="B81" s="167">
        <v>21</v>
      </c>
      <c r="C81" s="168">
        <v>42084</v>
      </c>
      <c r="D81" s="203">
        <f t="shared" si="8"/>
        <v>12</v>
      </c>
      <c r="E81" s="182"/>
      <c r="F81" s="182"/>
      <c r="G81" s="181"/>
    </row>
    <row r="82" spans="1:7">
      <c r="A82" s="172"/>
      <c r="B82" s="167">
        <v>22</v>
      </c>
      <c r="C82" s="168">
        <v>42085</v>
      </c>
      <c r="D82" s="203">
        <f t="shared" si="8"/>
        <v>12</v>
      </c>
      <c r="E82" s="182"/>
      <c r="F82" s="182"/>
      <c r="G82" s="181"/>
    </row>
    <row r="83" spans="1:7">
      <c r="A83" s="172"/>
      <c r="B83" s="169">
        <v>23</v>
      </c>
      <c r="C83" s="170">
        <v>42086</v>
      </c>
      <c r="D83" s="203">
        <f t="shared" si="8"/>
        <v>13</v>
      </c>
      <c r="E83" s="180">
        <f t="shared" ref="E83" si="11">C83</f>
        <v>42086</v>
      </c>
      <c r="F83" s="180">
        <f t="shared" ref="F83:G83" si="12">C89</f>
        <v>42092</v>
      </c>
      <c r="G83" s="181">
        <v>11</v>
      </c>
    </row>
    <row r="84" spans="1:7">
      <c r="A84" s="172"/>
      <c r="B84" s="169">
        <v>24</v>
      </c>
      <c r="C84" s="170">
        <v>42087</v>
      </c>
      <c r="D84" s="203">
        <f t="shared" si="8"/>
        <v>13</v>
      </c>
      <c r="E84" s="182"/>
      <c r="F84" s="182"/>
      <c r="G84" s="181"/>
    </row>
    <row r="85" spans="1:7">
      <c r="A85" s="172"/>
      <c r="B85" s="169">
        <v>25</v>
      </c>
      <c r="C85" s="170">
        <v>42088</v>
      </c>
      <c r="D85" s="203">
        <f t="shared" si="8"/>
        <v>13</v>
      </c>
      <c r="E85" s="182"/>
      <c r="F85" s="182"/>
      <c r="G85" s="181"/>
    </row>
    <row r="86" spans="1:7">
      <c r="A86" s="172"/>
      <c r="B86" s="169">
        <v>26</v>
      </c>
      <c r="C86" s="170">
        <v>42089</v>
      </c>
      <c r="D86" s="203">
        <f t="shared" si="8"/>
        <v>13</v>
      </c>
      <c r="E86" s="182"/>
      <c r="F86" s="182"/>
      <c r="G86" s="181"/>
    </row>
    <row r="87" spans="1:7">
      <c r="A87" s="172"/>
      <c r="B87" s="169">
        <v>27</v>
      </c>
      <c r="C87" s="170">
        <v>42090</v>
      </c>
      <c r="D87" s="203">
        <f t="shared" si="8"/>
        <v>13</v>
      </c>
      <c r="E87" s="182"/>
      <c r="F87" s="182"/>
      <c r="G87" s="181"/>
    </row>
    <row r="88" spans="1:7">
      <c r="A88" s="172"/>
      <c r="B88" s="167">
        <v>28</v>
      </c>
      <c r="C88" s="168">
        <v>42091</v>
      </c>
      <c r="D88" s="203">
        <f t="shared" si="8"/>
        <v>13</v>
      </c>
      <c r="E88" s="182"/>
      <c r="F88" s="182"/>
      <c r="G88" s="181"/>
    </row>
    <row r="89" spans="1:7">
      <c r="A89" s="172"/>
      <c r="B89" s="167">
        <v>29</v>
      </c>
      <c r="C89" s="168">
        <v>42092</v>
      </c>
      <c r="D89" s="203">
        <f t="shared" si="8"/>
        <v>13</v>
      </c>
      <c r="E89" s="182"/>
      <c r="F89" s="182"/>
      <c r="G89" s="181"/>
    </row>
    <row r="90" spans="1:7">
      <c r="A90" s="172"/>
      <c r="B90" s="169">
        <v>30</v>
      </c>
      <c r="C90" s="170">
        <v>42093</v>
      </c>
      <c r="D90" s="203">
        <f t="shared" si="8"/>
        <v>14</v>
      </c>
      <c r="E90" s="180">
        <f t="shared" ref="E90" si="13">C90</f>
        <v>42093</v>
      </c>
      <c r="F90" s="180">
        <f t="shared" ref="F90:G90" si="14">C96</f>
        <v>42099</v>
      </c>
      <c r="G90" s="181">
        <v>12</v>
      </c>
    </row>
    <row r="91" spans="1:7">
      <c r="A91" s="172"/>
      <c r="B91" s="169">
        <v>31</v>
      </c>
      <c r="C91" s="170">
        <v>42094</v>
      </c>
      <c r="D91" s="203">
        <f t="shared" si="8"/>
        <v>14</v>
      </c>
      <c r="E91" s="182"/>
      <c r="F91" s="182"/>
      <c r="G91" s="181"/>
    </row>
    <row r="92" spans="1:7">
      <c r="A92" s="173" t="s">
        <v>106</v>
      </c>
      <c r="B92" s="169">
        <v>1</v>
      </c>
      <c r="C92" s="170">
        <v>42095</v>
      </c>
      <c r="D92" s="203">
        <f t="shared" si="8"/>
        <v>14</v>
      </c>
      <c r="E92" s="182"/>
      <c r="F92" s="182"/>
      <c r="G92" s="181"/>
    </row>
    <row r="93" spans="1:7">
      <c r="A93" s="173"/>
      <c r="B93" s="169">
        <f t="shared" ref="B93:B121" si="15">SUM(B92,1)</f>
        <v>2</v>
      </c>
      <c r="C93" s="170">
        <v>42096</v>
      </c>
      <c r="D93" s="203">
        <f t="shared" si="8"/>
        <v>14</v>
      </c>
      <c r="E93" s="182"/>
      <c r="F93" s="182"/>
      <c r="G93" s="181"/>
    </row>
    <row r="94" spans="1:7">
      <c r="A94" s="173"/>
      <c r="B94" s="169">
        <f t="shared" si="15"/>
        <v>3</v>
      </c>
      <c r="C94" s="170">
        <v>42097</v>
      </c>
      <c r="D94" s="203">
        <f t="shared" si="8"/>
        <v>14</v>
      </c>
      <c r="E94" s="182"/>
      <c r="F94" s="182"/>
      <c r="G94" s="181"/>
    </row>
    <row r="95" spans="1:7">
      <c r="A95" s="173"/>
      <c r="B95" s="167">
        <f t="shared" si="15"/>
        <v>4</v>
      </c>
      <c r="C95" s="168">
        <v>42098</v>
      </c>
      <c r="D95" s="203">
        <f t="shared" si="8"/>
        <v>14</v>
      </c>
      <c r="E95" s="182"/>
      <c r="F95" s="182"/>
      <c r="G95" s="181"/>
    </row>
    <row r="96" spans="1:7">
      <c r="A96" s="173"/>
      <c r="B96" s="167">
        <f t="shared" si="15"/>
        <v>5</v>
      </c>
      <c r="C96" s="168">
        <v>42099</v>
      </c>
      <c r="D96" s="203">
        <f t="shared" si="8"/>
        <v>14</v>
      </c>
      <c r="E96" s="182"/>
      <c r="F96" s="182"/>
      <c r="G96" s="181"/>
    </row>
    <row r="97" spans="1:7">
      <c r="A97" s="173"/>
      <c r="B97" s="169">
        <f t="shared" si="15"/>
        <v>6</v>
      </c>
      <c r="C97" s="170">
        <v>42100</v>
      </c>
      <c r="D97" s="203">
        <f t="shared" si="8"/>
        <v>15</v>
      </c>
      <c r="E97" s="180">
        <f t="shared" ref="E97" si="16">C97</f>
        <v>42100</v>
      </c>
      <c r="F97" s="180">
        <f t="shared" ref="F97:G97" si="17">C103</f>
        <v>42106</v>
      </c>
      <c r="G97" s="181">
        <v>13</v>
      </c>
    </row>
    <row r="98" spans="1:7">
      <c r="A98" s="173"/>
      <c r="B98" s="169">
        <f t="shared" si="15"/>
        <v>7</v>
      </c>
      <c r="C98" s="170">
        <v>42101</v>
      </c>
      <c r="D98" s="203">
        <f t="shared" si="8"/>
        <v>15</v>
      </c>
      <c r="E98" s="182"/>
      <c r="F98" s="182"/>
      <c r="G98" s="181"/>
    </row>
    <row r="99" spans="1:7">
      <c r="A99" s="173"/>
      <c r="B99" s="169">
        <f t="shared" si="15"/>
        <v>8</v>
      </c>
      <c r="C99" s="170">
        <v>42102</v>
      </c>
      <c r="D99" s="203">
        <f t="shared" si="8"/>
        <v>15</v>
      </c>
      <c r="E99" s="182"/>
      <c r="F99" s="182"/>
      <c r="G99" s="181"/>
    </row>
    <row r="100" spans="1:7">
      <c r="A100" s="173"/>
      <c r="B100" s="169">
        <f t="shared" si="15"/>
        <v>9</v>
      </c>
      <c r="C100" s="170">
        <v>42103</v>
      </c>
      <c r="D100" s="203">
        <f t="shared" si="8"/>
        <v>15</v>
      </c>
      <c r="E100" s="182"/>
      <c r="F100" s="182"/>
      <c r="G100" s="181"/>
    </row>
    <row r="101" spans="1:7">
      <c r="A101" s="173"/>
      <c r="B101" s="169">
        <f t="shared" si="15"/>
        <v>10</v>
      </c>
      <c r="C101" s="170">
        <v>42104</v>
      </c>
      <c r="D101" s="203">
        <f t="shared" si="8"/>
        <v>15</v>
      </c>
      <c r="E101" s="182"/>
      <c r="F101" s="182"/>
      <c r="G101" s="181"/>
    </row>
    <row r="102" spans="1:7">
      <c r="A102" s="173"/>
      <c r="B102" s="167">
        <f t="shared" si="15"/>
        <v>11</v>
      </c>
      <c r="C102" s="168">
        <v>42105</v>
      </c>
      <c r="D102" s="203">
        <f t="shared" si="8"/>
        <v>15</v>
      </c>
      <c r="E102" s="182"/>
      <c r="F102" s="182"/>
      <c r="G102" s="181"/>
    </row>
    <row r="103" spans="1:7">
      <c r="A103" s="173"/>
      <c r="B103" s="167">
        <f t="shared" si="15"/>
        <v>12</v>
      </c>
      <c r="C103" s="168">
        <v>42106</v>
      </c>
      <c r="D103" s="203">
        <f t="shared" si="8"/>
        <v>15</v>
      </c>
      <c r="E103" s="182"/>
      <c r="F103" s="182"/>
      <c r="G103" s="181"/>
    </row>
    <row r="104" spans="1:7">
      <c r="A104" s="173"/>
      <c r="B104" s="169">
        <f t="shared" si="15"/>
        <v>13</v>
      </c>
      <c r="C104" s="170">
        <v>42107</v>
      </c>
      <c r="D104" s="203">
        <f t="shared" si="8"/>
        <v>16</v>
      </c>
      <c r="E104" s="180">
        <f t="shared" ref="E104" si="18">C104</f>
        <v>42107</v>
      </c>
      <c r="F104" s="180">
        <f t="shared" ref="F104:G104" si="19">C110</f>
        <v>42113</v>
      </c>
      <c r="G104" s="181">
        <v>14</v>
      </c>
    </row>
    <row r="105" spans="1:7">
      <c r="A105" s="173"/>
      <c r="B105" s="169">
        <f t="shared" si="15"/>
        <v>14</v>
      </c>
      <c r="C105" s="170">
        <v>42108</v>
      </c>
      <c r="D105" s="203">
        <f t="shared" si="8"/>
        <v>16</v>
      </c>
      <c r="E105" s="182"/>
      <c r="F105" s="182"/>
      <c r="G105" s="181"/>
    </row>
    <row r="106" spans="1:7">
      <c r="A106" s="173"/>
      <c r="B106" s="169">
        <f t="shared" si="15"/>
        <v>15</v>
      </c>
      <c r="C106" s="170">
        <v>42109</v>
      </c>
      <c r="D106" s="203">
        <f t="shared" si="8"/>
        <v>16</v>
      </c>
      <c r="E106" s="182"/>
      <c r="F106" s="182"/>
      <c r="G106" s="181"/>
    </row>
    <row r="107" spans="1:7">
      <c r="A107" s="173"/>
      <c r="B107" s="169">
        <f t="shared" si="15"/>
        <v>16</v>
      </c>
      <c r="C107" s="170">
        <v>42110</v>
      </c>
      <c r="D107" s="203">
        <f t="shared" si="8"/>
        <v>16</v>
      </c>
      <c r="E107" s="182"/>
      <c r="F107" s="182"/>
      <c r="G107" s="181"/>
    </row>
    <row r="108" spans="1:7">
      <c r="A108" s="173"/>
      <c r="B108" s="169">
        <f t="shared" si="15"/>
        <v>17</v>
      </c>
      <c r="C108" s="170">
        <v>42111</v>
      </c>
      <c r="D108" s="203">
        <f t="shared" si="8"/>
        <v>16</v>
      </c>
      <c r="E108" s="182"/>
      <c r="F108" s="182"/>
      <c r="G108" s="181"/>
    </row>
    <row r="109" spans="1:7">
      <c r="A109" s="173"/>
      <c r="B109" s="167">
        <f t="shared" si="15"/>
        <v>18</v>
      </c>
      <c r="C109" s="168">
        <v>42112</v>
      </c>
      <c r="D109" s="203">
        <f t="shared" si="8"/>
        <v>16</v>
      </c>
      <c r="E109" s="182"/>
      <c r="F109" s="182"/>
      <c r="G109" s="181"/>
    </row>
    <row r="110" spans="1:7">
      <c r="A110" s="173"/>
      <c r="B110" s="167">
        <f t="shared" si="15"/>
        <v>19</v>
      </c>
      <c r="C110" s="168">
        <v>42113</v>
      </c>
      <c r="D110" s="203">
        <f t="shared" si="8"/>
        <v>16</v>
      </c>
      <c r="E110" s="182"/>
      <c r="F110" s="182"/>
      <c r="G110" s="181"/>
    </row>
    <row r="111" spans="1:7">
      <c r="A111" s="173"/>
      <c r="B111" s="169">
        <f t="shared" si="15"/>
        <v>20</v>
      </c>
      <c r="C111" s="170">
        <v>42114</v>
      </c>
      <c r="D111" s="203">
        <f t="shared" si="8"/>
        <v>17</v>
      </c>
      <c r="E111" s="180">
        <f t="shared" ref="E111" si="20">C111</f>
        <v>42114</v>
      </c>
      <c r="F111" s="180">
        <f t="shared" ref="F111:G111" si="21">C117</f>
        <v>42120</v>
      </c>
      <c r="G111" s="181">
        <v>15</v>
      </c>
    </row>
    <row r="112" spans="1:7">
      <c r="A112" s="173"/>
      <c r="B112" s="169">
        <f t="shared" si="15"/>
        <v>21</v>
      </c>
      <c r="C112" s="170">
        <v>42115</v>
      </c>
      <c r="D112" s="203">
        <f t="shared" si="8"/>
        <v>17</v>
      </c>
      <c r="E112" s="182"/>
      <c r="F112" s="182"/>
      <c r="G112" s="181"/>
    </row>
    <row r="113" spans="1:7">
      <c r="A113" s="173"/>
      <c r="B113" s="169">
        <f t="shared" si="15"/>
        <v>22</v>
      </c>
      <c r="C113" s="170">
        <v>42116</v>
      </c>
      <c r="D113" s="203">
        <f t="shared" si="8"/>
        <v>17</v>
      </c>
      <c r="E113" s="182"/>
      <c r="F113" s="182"/>
      <c r="G113" s="181"/>
    </row>
    <row r="114" spans="1:7">
      <c r="A114" s="173"/>
      <c r="B114" s="169">
        <f t="shared" si="15"/>
        <v>23</v>
      </c>
      <c r="C114" s="170">
        <v>42117</v>
      </c>
      <c r="D114" s="203">
        <f t="shared" si="8"/>
        <v>17</v>
      </c>
      <c r="E114" s="182"/>
      <c r="F114" s="182"/>
      <c r="G114" s="181"/>
    </row>
    <row r="115" spans="1:7">
      <c r="A115" s="173"/>
      <c r="B115" s="169">
        <f t="shared" si="15"/>
        <v>24</v>
      </c>
      <c r="C115" s="170">
        <v>42118</v>
      </c>
      <c r="D115" s="203">
        <f t="shared" si="8"/>
        <v>17</v>
      </c>
      <c r="E115" s="182"/>
      <c r="F115" s="182"/>
      <c r="G115" s="181"/>
    </row>
    <row r="116" spans="1:7">
      <c r="A116" s="173"/>
      <c r="B116" s="167">
        <f t="shared" si="15"/>
        <v>25</v>
      </c>
      <c r="C116" s="168">
        <v>42119</v>
      </c>
      <c r="D116" s="203">
        <f t="shared" si="8"/>
        <v>17</v>
      </c>
      <c r="E116" s="182"/>
      <c r="F116" s="182"/>
      <c r="G116" s="181"/>
    </row>
    <row r="117" spans="1:7">
      <c r="A117" s="173"/>
      <c r="B117" s="167">
        <f t="shared" si="15"/>
        <v>26</v>
      </c>
      <c r="C117" s="168">
        <v>42120</v>
      </c>
      <c r="D117" s="203">
        <f t="shared" si="8"/>
        <v>17</v>
      </c>
      <c r="E117" s="182"/>
      <c r="F117" s="182"/>
      <c r="G117" s="181"/>
    </row>
    <row r="118" spans="1:7">
      <c r="A118" s="173"/>
      <c r="B118" s="169">
        <f t="shared" si="15"/>
        <v>27</v>
      </c>
      <c r="C118" s="170">
        <v>42121</v>
      </c>
      <c r="D118" s="203">
        <f t="shared" si="8"/>
        <v>18</v>
      </c>
      <c r="E118" s="180">
        <f t="shared" ref="E118" si="22">C118</f>
        <v>42121</v>
      </c>
      <c r="F118" s="180">
        <f>C125</f>
        <v>42128</v>
      </c>
      <c r="G118" s="181">
        <v>16</v>
      </c>
    </row>
    <row r="119" spans="1:7">
      <c r="A119" s="173"/>
      <c r="B119" s="169">
        <f t="shared" si="15"/>
        <v>28</v>
      </c>
      <c r="C119" s="170">
        <v>42122</v>
      </c>
      <c r="D119" s="203">
        <f t="shared" si="8"/>
        <v>18</v>
      </c>
      <c r="E119" s="180"/>
      <c r="F119" s="180"/>
      <c r="G119" s="181"/>
    </row>
    <row r="120" spans="1:7">
      <c r="A120" s="173"/>
      <c r="B120" s="169">
        <f t="shared" si="15"/>
        <v>29</v>
      </c>
      <c r="C120" s="170">
        <v>42123</v>
      </c>
      <c r="D120" s="203">
        <f t="shared" si="8"/>
        <v>18</v>
      </c>
      <c r="E120" s="180"/>
      <c r="F120" s="180"/>
      <c r="G120" s="181"/>
    </row>
    <row r="121" spans="1:7">
      <c r="A121" s="173"/>
      <c r="B121" s="169">
        <f t="shared" si="15"/>
        <v>30</v>
      </c>
      <c r="C121" s="170">
        <v>42124</v>
      </c>
      <c r="D121" s="203">
        <f t="shared" si="8"/>
        <v>18</v>
      </c>
      <c r="E121" s="180"/>
      <c r="F121" s="180"/>
      <c r="G121" s="181"/>
    </row>
    <row r="122" spans="1:7">
      <c r="A122" s="173" t="s">
        <v>107</v>
      </c>
      <c r="B122" s="165">
        <v>1</v>
      </c>
      <c r="C122" s="166">
        <v>42125</v>
      </c>
      <c r="D122" s="203">
        <f t="shared" si="8"/>
        <v>18</v>
      </c>
      <c r="E122" s="180"/>
      <c r="F122" s="180"/>
      <c r="G122" s="181"/>
    </row>
    <row r="123" spans="1:7">
      <c r="A123" s="173"/>
      <c r="B123" s="167">
        <f t="shared" ref="B123:B151" si="23">SUM(B122,1)</f>
        <v>2</v>
      </c>
      <c r="C123" s="168">
        <v>42126</v>
      </c>
      <c r="D123" s="203">
        <f t="shared" si="8"/>
        <v>18</v>
      </c>
      <c r="E123" s="180"/>
      <c r="F123" s="180"/>
      <c r="G123" s="181"/>
    </row>
    <row r="124" spans="1:7">
      <c r="A124" s="173"/>
      <c r="B124" s="167">
        <f t="shared" si="23"/>
        <v>3</v>
      </c>
      <c r="C124" s="168">
        <v>42127</v>
      </c>
      <c r="D124" s="203">
        <f t="shared" si="8"/>
        <v>18</v>
      </c>
      <c r="E124" s="180"/>
      <c r="F124" s="180"/>
      <c r="G124" s="181"/>
    </row>
    <row r="125" spans="1:7">
      <c r="A125" s="173"/>
      <c r="B125" s="167">
        <f t="shared" si="23"/>
        <v>4</v>
      </c>
      <c r="C125" s="168">
        <v>42128</v>
      </c>
      <c r="D125" s="203">
        <f t="shared" si="8"/>
        <v>19</v>
      </c>
      <c r="E125" s="180"/>
      <c r="F125" s="180"/>
      <c r="G125" s="181"/>
    </row>
    <row r="126" spans="1:7">
      <c r="A126" s="173"/>
      <c r="B126" s="169">
        <f t="shared" si="23"/>
        <v>5</v>
      </c>
      <c r="C126" s="170">
        <v>42129</v>
      </c>
      <c r="D126" s="203">
        <f t="shared" si="8"/>
        <v>19</v>
      </c>
      <c r="E126" s="180">
        <f>C126</f>
        <v>42129</v>
      </c>
      <c r="F126" s="180">
        <f>C132</f>
        <v>42135</v>
      </c>
      <c r="G126" s="181">
        <v>17</v>
      </c>
    </row>
    <row r="127" spans="1:7">
      <c r="A127" s="173"/>
      <c r="B127" s="169">
        <f t="shared" si="23"/>
        <v>6</v>
      </c>
      <c r="C127" s="170">
        <v>42130</v>
      </c>
      <c r="D127" s="203">
        <f t="shared" si="8"/>
        <v>19</v>
      </c>
      <c r="E127" s="180"/>
      <c r="F127" s="180"/>
      <c r="G127" s="181"/>
    </row>
    <row r="128" spans="1:7">
      <c r="A128" s="173"/>
      <c r="B128" s="169">
        <f t="shared" si="23"/>
        <v>7</v>
      </c>
      <c r="C128" s="170">
        <v>42131</v>
      </c>
      <c r="D128" s="203">
        <f t="shared" si="8"/>
        <v>19</v>
      </c>
      <c r="E128" s="180"/>
      <c r="F128" s="180"/>
      <c r="G128" s="181"/>
    </row>
    <row r="129" spans="1:7">
      <c r="A129" s="173"/>
      <c r="B129" s="169">
        <f t="shared" si="23"/>
        <v>8</v>
      </c>
      <c r="C129" s="170">
        <v>42132</v>
      </c>
      <c r="D129" s="203">
        <f t="shared" si="8"/>
        <v>19</v>
      </c>
      <c r="E129" s="180"/>
      <c r="F129" s="180"/>
      <c r="G129" s="181"/>
    </row>
    <row r="130" spans="1:7">
      <c r="A130" s="173"/>
      <c r="B130" s="165">
        <f t="shared" si="23"/>
        <v>9</v>
      </c>
      <c r="C130" s="166">
        <v>42133</v>
      </c>
      <c r="D130" s="203">
        <f t="shared" si="8"/>
        <v>19</v>
      </c>
      <c r="E130" s="180"/>
      <c r="F130" s="180"/>
      <c r="G130" s="181"/>
    </row>
    <row r="131" spans="1:7">
      <c r="A131" s="173"/>
      <c r="B131" s="167">
        <f t="shared" si="23"/>
        <v>10</v>
      </c>
      <c r="C131" s="168">
        <v>42134</v>
      </c>
      <c r="D131" s="203">
        <f t="shared" ref="D131:D194" si="24">WEEKNUM(C131-1)</f>
        <v>19</v>
      </c>
      <c r="E131" s="180"/>
      <c r="F131" s="180"/>
      <c r="G131" s="181"/>
    </row>
    <row r="132" spans="1:7">
      <c r="A132" s="173"/>
      <c r="B132" s="167">
        <f t="shared" si="23"/>
        <v>11</v>
      </c>
      <c r="C132" s="168">
        <v>42135</v>
      </c>
      <c r="D132" s="203">
        <f t="shared" si="24"/>
        <v>20</v>
      </c>
      <c r="E132" s="180"/>
      <c r="F132" s="180"/>
      <c r="G132" s="181"/>
    </row>
    <row r="133" spans="1:7">
      <c r="A133" s="173"/>
      <c r="B133" s="169">
        <f t="shared" si="23"/>
        <v>12</v>
      </c>
      <c r="C133" s="170">
        <v>42136</v>
      </c>
      <c r="D133" s="203">
        <f t="shared" si="24"/>
        <v>20</v>
      </c>
      <c r="E133" s="180">
        <f>C133</f>
        <v>42136</v>
      </c>
      <c r="F133" s="180">
        <f>C138</f>
        <v>42141</v>
      </c>
      <c r="G133" s="181">
        <v>18</v>
      </c>
    </row>
    <row r="134" spans="1:7">
      <c r="A134" s="173"/>
      <c r="B134" s="169">
        <f t="shared" si="23"/>
        <v>13</v>
      </c>
      <c r="C134" s="170">
        <v>42137</v>
      </c>
      <c r="D134" s="203">
        <f t="shared" si="24"/>
        <v>20</v>
      </c>
      <c r="E134" s="180"/>
      <c r="F134" s="180"/>
      <c r="G134" s="181"/>
    </row>
    <row r="135" spans="1:7">
      <c r="A135" s="173"/>
      <c r="B135" s="169">
        <f t="shared" si="23"/>
        <v>14</v>
      </c>
      <c r="C135" s="170">
        <v>42138</v>
      </c>
      <c r="D135" s="203">
        <f t="shared" si="24"/>
        <v>20</v>
      </c>
      <c r="E135" s="180"/>
      <c r="F135" s="180"/>
      <c r="G135" s="181"/>
    </row>
    <row r="136" spans="1:7">
      <c r="A136" s="173"/>
      <c r="B136" s="169">
        <f t="shared" si="23"/>
        <v>15</v>
      </c>
      <c r="C136" s="170">
        <v>42139</v>
      </c>
      <c r="D136" s="203">
        <f t="shared" si="24"/>
        <v>20</v>
      </c>
      <c r="E136" s="180"/>
      <c r="F136" s="180"/>
      <c r="G136" s="181"/>
    </row>
    <row r="137" spans="1:7">
      <c r="A137" s="173"/>
      <c r="B137" s="167">
        <f t="shared" si="23"/>
        <v>16</v>
      </c>
      <c r="C137" s="168">
        <v>42140</v>
      </c>
      <c r="D137" s="203">
        <f t="shared" si="24"/>
        <v>20</v>
      </c>
      <c r="E137" s="180"/>
      <c r="F137" s="180"/>
      <c r="G137" s="181"/>
    </row>
    <row r="138" spans="1:7">
      <c r="A138" s="173"/>
      <c r="B138" s="167">
        <f t="shared" si="23"/>
        <v>17</v>
      </c>
      <c r="C138" s="168">
        <v>42141</v>
      </c>
      <c r="D138" s="203">
        <f t="shared" si="24"/>
        <v>20</v>
      </c>
      <c r="E138" s="180"/>
      <c r="F138" s="180"/>
      <c r="G138" s="181"/>
    </row>
    <row r="139" spans="1:7">
      <c r="A139" s="173"/>
      <c r="B139" s="169">
        <f t="shared" si="23"/>
        <v>18</v>
      </c>
      <c r="C139" s="170">
        <v>42142</v>
      </c>
      <c r="D139" s="203">
        <f t="shared" si="24"/>
        <v>21</v>
      </c>
      <c r="E139" s="180">
        <f t="shared" ref="E139" si="25">C139</f>
        <v>42142</v>
      </c>
      <c r="F139" s="180">
        <f t="shared" ref="F139:G139" si="26">C145</f>
        <v>42148</v>
      </c>
      <c r="G139" s="181">
        <v>19</v>
      </c>
    </row>
    <row r="140" spans="1:7">
      <c r="A140" s="173"/>
      <c r="B140" s="169">
        <f t="shared" si="23"/>
        <v>19</v>
      </c>
      <c r="C140" s="170">
        <v>42143</v>
      </c>
      <c r="D140" s="203">
        <f t="shared" si="24"/>
        <v>21</v>
      </c>
      <c r="E140" s="182"/>
      <c r="F140" s="182"/>
      <c r="G140" s="181"/>
    </row>
    <row r="141" spans="1:7">
      <c r="A141" s="173"/>
      <c r="B141" s="169">
        <f t="shared" si="23"/>
        <v>20</v>
      </c>
      <c r="C141" s="170">
        <v>42144</v>
      </c>
      <c r="D141" s="203">
        <f t="shared" si="24"/>
        <v>21</v>
      </c>
      <c r="E141" s="182"/>
      <c r="F141" s="182"/>
      <c r="G141" s="181"/>
    </row>
    <row r="142" spans="1:7">
      <c r="A142" s="173"/>
      <c r="B142" s="169">
        <f t="shared" si="23"/>
        <v>21</v>
      </c>
      <c r="C142" s="170">
        <v>42145</v>
      </c>
      <c r="D142" s="203">
        <f t="shared" si="24"/>
        <v>21</v>
      </c>
      <c r="E142" s="182"/>
      <c r="F142" s="182"/>
      <c r="G142" s="181"/>
    </row>
    <row r="143" spans="1:7">
      <c r="A143" s="173"/>
      <c r="B143" s="169">
        <f t="shared" si="23"/>
        <v>22</v>
      </c>
      <c r="C143" s="170">
        <v>42146</v>
      </c>
      <c r="D143" s="203">
        <f t="shared" si="24"/>
        <v>21</v>
      </c>
      <c r="E143" s="182"/>
      <c r="F143" s="182"/>
      <c r="G143" s="181"/>
    </row>
    <row r="144" spans="1:7">
      <c r="A144" s="173"/>
      <c r="B144" s="167">
        <f t="shared" si="23"/>
        <v>23</v>
      </c>
      <c r="C144" s="168">
        <v>42147</v>
      </c>
      <c r="D144" s="203">
        <f t="shared" si="24"/>
        <v>21</v>
      </c>
      <c r="E144" s="182"/>
      <c r="F144" s="182"/>
      <c r="G144" s="181"/>
    </row>
    <row r="145" spans="1:7">
      <c r="A145" s="173"/>
      <c r="B145" s="167">
        <f t="shared" si="23"/>
        <v>24</v>
      </c>
      <c r="C145" s="168">
        <v>42148</v>
      </c>
      <c r="D145" s="203">
        <f t="shared" si="24"/>
        <v>21</v>
      </c>
      <c r="E145" s="182"/>
      <c r="F145" s="182"/>
      <c r="G145" s="181"/>
    </row>
    <row r="146" spans="1:7">
      <c r="A146" s="173"/>
      <c r="B146" s="169">
        <f t="shared" si="23"/>
        <v>25</v>
      </c>
      <c r="C146" s="170">
        <v>42149</v>
      </c>
      <c r="D146" s="203">
        <f t="shared" si="24"/>
        <v>22</v>
      </c>
      <c r="E146" s="180">
        <f t="shared" ref="E146" si="27">C146</f>
        <v>42149</v>
      </c>
      <c r="F146" s="180">
        <f t="shared" ref="F146:G146" si="28">C152</f>
        <v>42155</v>
      </c>
      <c r="G146" s="181">
        <v>20</v>
      </c>
    </row>
    <row r="147" spans="1:7">
      <c r="A147" s="173"/>
      <c r="B147" s="169">
        <f t="shared" si="23"/>
        <v>26</v>
      </c>
      <c r="C147" s="170">
        <v>42150</v>
      </c>
      <c r="D147" s="203">
        <f t="shared" si="24"/>
        <v>22</v>
      </c>
      <c r="E147" s="182"/>
      <c r="F147" s="182"/>
      <c r="G147" s="181"/>
    </row>
    <row r="148" spans="1:7">
      <c r="A148" s="173"/>
      <c r="B148" s="169">
        <f t="shared" si="23"/>
        <v>27</v>
      </c>
      <c r="C148" s="170">
        <v>42151</v>
      </c>
      <c r="D148" s="203">
        <f t="shared" si="24"/>
        <v>22</v>
      </c>
      <c r="E148" s="182"/>
      <c r="F148" s="182"/>
      <c r="G148" s="181"/>
    </row>
    <row r="149" spans="1:7">
      <c r="A149" s="173"/>
      <c r="B149" s="169">
        <f t="shared" si="23"/>
        <v>28</v>
      </c>
      <c r="C149" s="170">
        <v>42152</v>
      </c>
      <c r="D149" s="203">
        <f t="shared" si="24"/>
        <v>22</v>
      </c>
      <c r="E149" s="182"/>
      <c r="F149" s="182"/>
      <c r="G149" s="181"/>
    </row>
    <row r="150" spans="1:7">
      <c r="A150" s="173"/>
      <c r="B150" s="169">
        <f t="shared" si="23"/>
        <v>29</v>
      </c>
      <c r="C150" s="170">
        <v>42153</v>
      </c>
      <c r="D150" s="203">
        <f t="shared" si="24"/>
        <v>22</v>
      </c>
      <c r="E150" s="182"/>
      <c r="F150" s="182"/>
      <c r="G150" s="181"/>
    </row>
    <row r="151" spans="1:7">
      <c r="A151" s="173"/>
      <c r="B151" s="167">
        <f t="shared" si="23"/>
        <v>30</v>
      </c>
      <c r="C151" s="168">
        <v>42154</v>
      </c>
      <c r="D151" s="203">
        <f t="shared" si="24"/>
        <v>22</v>
      </c>
      <c r="E151" s="182"/>
      <c r="F151" s="182"/>
      <c r="G151" s="181"/>
    </row>
    <row r="152" spans="1:7">
      <c r="A152" s="173"/>
      <c r="B152" s="167">
        <v>31</v>
      </c>
      <c r="C152" s="168">
        <v>42155</v>
      </c>
      <c r="D152" s="203">
        <f t="shared" si="24"/>
        <v>22</v>
      </c>
      <c r="E152" s="182"/>
      <c r="F152" s="182"/>
      <c r="G152" s="181"/>
    </row>
    <row r="153" spans="1:7">
      <c r="A153" s="174" t="s">
        <v>108</v>
      </c>
      <c r="B153" s="169">
        <v>1</v>
      </c>
      <c r="C153" s="170">
        <v>42156</v>
      </c>
      <c r="D153" s="203">
        <f t="shared" si="24"/>
        <v>23</v>
      </c>
      <c r="E153" s="180">
        <f t="shared" ref="E153" si="29">C153</f>
        <v>42156</v>
      </c>
      <c r="F153" s="180">
        <f t="shared" ref="F153:G153" si="30">C159</f>
        <v>42162</v>
      </c>
      <c r="G153" s="181">
        <v>21</v>
      </c>
    </row>
    <row r="154" spans="1:7">
      <c r="A154" s="174"/>
      <c r="B154" s="169">
        <f t="shared" ref="B154:B182" si="31">SUM(B153,1)</f>
        <v>2</v>
      </c>
      <c r="C154" s="170">
        <v>42157</v>
      </c>
      <c r="D154" s="203">
        <f t="shared" si="24"/>
        <v>23</v>
      </c>
      <c r="E154" s="182"/>
      <c r="F154" s="182"/>
      <c r="G154" s="181"/>
    </row>
    <row r="155" spans="1:7">
      <c r="A155" s="174"/>
      <c r="B155" s="169">
        <f t="shared" si="31"/>
        <v>3</v>
      </c>
      <c r="C155" s="170">
        <v>42158</v>
      </c>
      <c r="D155" s="203">
        <f t="shared" si="24"/>
        <v>23</v>
      </c>
      <c r="E155" s="182"/>
      <c r="F155" s="182"/>
      <c r="G155" s="181"/>
    </row>
    <row r="156" spans="1:7">
      <c r="A156" s="174"/>
      <c r="B156" s="169">
        <f t="shared" si="31"/>
        <v>4</v>
      </c>
      <c r="C156" s="170">
        <v>42159</v>
      </c>
      <c r="D156" s="203">
        <f t="shared" si="24"/>
        <v>23</v>
      </c>
      <c r="E156" s="182"/>
      <c r="F156" s="182"/>
      <c r="G156" s="181"/>
    </row>
    <row r="157" spans="1:7">
      <c r="A157" s="174"/>
      <c r="B157" s="169">
        <f t="shared" si="31"/>
        <v>5</v>
      </c>
      <c r="C157" s="170">
        <v>42160</v>
      </c>
      <c r="D157" s="203">
        <f t="shared" si="24"/>
        <v>23</v>
      </c>
      <c r="E157" s="182"/>
      <c r="F157" s="182"/>
      <c r="G157" s="181"/>
    </row>
    <row r="158" spans="1:7">
      <c r="A158" s="174"/>
      <c r="B158" s="167">
        <f t="shared" si="31"/>
        <v>6</v>
      </c>
      <c r="C158" s="168">
        <v>42161</v>
      </c>
      <c r="D158" s="203">
        <f t="shared" si="24"/>
        <v>23</v>
      </c>
      <c r="E158" s="182"/>
      <c r="F158" s="182"/>
      <c r="G158" s="181"/>
    </row>
    <row r="159" spans="1:7">
      <c r="A159" s="174"/>
      <c r="B159" s="167">
        <f t="shared" si="31"/>
        <v>7</v>
      </c>
      <c r="C159" s="168">
        <v>42162</v>
      </c>
      <c r="D159" s="203">
        <f t="shared" si="24"/>
        <v>23</v>
      </c>
      <c r="E159" s="182"/>
      <c r="F159" s="182"/>
      <c r="G159" s="181"/>
    </row>
    <row r="160" spans="1:7">
      <c r="A160" s="174"/>
      <c r="B160" s="169">
        <f t="shared" si="31"/>
        <v>8</v>
      </c>
      <c r="C160" s="170">
        <v>42163</v>
      </c>
      <c r="D160" s="203">
        <f t="shared" si="24"/>
        <v>24</v>
      </c>
      <c r="E160" s="180">
        <f t="shared" ref="E160" si="32">C160</f>
        <v>42163</v>
      </c>
      <c r="F160" s="180">
        <f t="shared" ref="F160:G160" si="33">C166</f>
        <v>42169</v>
      </c>
      <c r="G160" s="181">
        <v>22</v>
      </c>
    </row>
    <row r="161" spans="1:7">
      <c r="A161" s="174"/>
      <c r="B161" s="169">
        <f t="shared" si="31"/>
        <v>9</v>
      </c>
      <c r="C161" s="170">
        <v>42164</v>
      </c>
      <c r="D161" s="203">
        <f t="shared" si="24"/>
        <v>24</v>
      </c>
      <c r="E161" s="182"/>
      <c r="F161" s="182"/>
      <c r="G161" s="181"/>
    </row>
    <row r="162" spans="1:7">
      <c r="A162" s="174"/>
      <c r="B162" s="169">
        <f t="shared" si="31"/>
        <v>10</v>
      </c>
      <c r="C162" s="170">
        <v>42165</v>
      </c>
      <c r="D162" s="203">
        <f t="shared" si="24"/>
        <v>24</v>
      </c>
      <c r="E162" s="182"/>
      <c r="F162" s="182"/>
      <c r="G162" s="181"/>
    </row>
    <row r="163" spans="1:7">
      <c r="A163" s="174"/>
      <c r="B163" s="169">
        <f t="shared" si="31"/>
        <v>11</v>
      </c>
      <c r="C163" s="170">
        <v>42166</v>
      </c>
      <c r="D163" s="203">
        <f t="shared" si="24"/>
        <v>24</v>
      </c>
      <c r="E163" s="182"/>
      <c r="F163" s="182"/>
      <c r="G163" s="181"/>
    </row>
    <row r="164" spans="1:7">
      <c r="A164" s="174"/>
      <c r="B164" s="165">
        <f t="shared" si="31"/>
        <v>12</v>
      </c>
      <c r="C164" s="166">
        <v>42167</v>
      </c>
      <c r="D164" s="203">
        <f t="shared" si="24"/>
        <v>24</v>
      </c>
      <c r="E164" s="182"/>
      <c r="F164" s="182"/>
      <c r="G164" s="181"/>
    </row>
    <row r="165" spans="1:7">
      <c r="A165" s="174"/>
      <c r="B165" s="167">
        <f t="shared" si="31"/>
        <v>13</v>
      </c>
      <c r="C165" s="168">
        <v>42168</v>
      </c>
      <c r="D165" s="203">
        <f t="shared" si="24"/>
        <v>24</v>
      </c>
      <c r="E165" s="182"/>
      <c r="F165" s="182"/>
      <c r="G165" s="181"/>
    </row>
    <row r="166" spans="1:7">
      <c r="A166" s="174"/>
      <c r="B166" s="167">
        <f t="shared" si="31"/>
        <v>14</v>
      </c>
      <c r="C166" s="168">
        <v>42169</v>
      </c>
      <c r="D166" s="203">
        <f t="shared" si="24"/>
        <v>24</v>
      </c>
      <c r="E166" s="182"/>
      <c r="F166" s="182"/>
      <c r="G166" s="181"/>
    </row>
    <row r="167" spans="1:7">
      <c r="A167" s="174"/>
      <c r="B167" s="169">
        <f t="shared" si="31"/>
        <v>15</v>
      </c>
      <c r="C167" s="170">
        <v>42170</v>
      </c>
      <c r="D167" s="203">
        <f t="shared" si="24"/>
        <v>25</v>
      </c>
      <c r="E167" s="180">
        <f t="shared" ref="E167" si="34">C167</f>
        <v>42170</v>
      </c>
      <c r="F167" s="180">
        <f t="shared" ref="F167:G167" si="35">C173</f>
        <v>42176</v>
      </c>
      <c r="G167" s="181">
        <v>23</v>
      </c>
    </row>
    <row r="168" spans="1:7">
      <c r="A168" s="174"/>
      <c r="B168" s="169">
        <f t="shared" si="31"/>
        <v>16</v>
      </c>
      <c r="C168" s="170">
        <v>42171</v>
      </c>
      <c r="D168" s="203">
        <f t="shared" si="24"/>
        <v>25</v>
      </c>
      <c r="E168" s="182"/>
      <c r="F168" s="182"/>
      <c r="G168" s="181"/>
    </row>
    <row r="169" spans="1:7">
      <c r="A169" s="174"/>
      <c r="B169" s="169">
        <f t="shared" si="31"/>
        <v>17</v>
      </c>
      <c r="C169" s="170">
        <v>42172</v>
      </c>
      <c r="D169" s="203">
        <f t="shared" si="24"/>
        <v>25</v>
      </c>
      <c r="E169" s="182"/>
      <c r="F169" s="182"/>
      <c r="G169" s="181"/>
    </row>
    <row r="170" spans="1:7">
      <c r="A170" s="174"/>
      <c r="B170" s="169">
        <f t="shared" si="31"/>
        <v>18</v>
      </c>
      <c r="C170" s="170">
        <v>42173</v>
      </c>
      <c r="D170" s="203">
        <f t="shared" si="24"/>
        <v>25</v>
      </c>
      <c r="E170" s="182"/>
      <c r="F170" s="182"/>
      <c r="G170" s="181"/>
    </row>
    <row r="171" spans="1:7">
      <c r="A171" s="174"/>
      <c r="B171" s="169">
        <f t="shared" si="31"/>
        <v>19</v>
      </c>
      <c r="C171" s="170">
        <v>42174</v>
      </c>
      <c r="D171" s="203">
        <f t="shared" si="24"/>
        <v>25</v>
      </c>
      <c r="E171" s="182"/>
      <c r="F171" s="182"/>
      <c r="G171" s="181"/>
    </row>
    <row r="172" spans="1:7">
      <c r="A172" s="174"/>
      <c r="B172" s="167">
        <f t="shared" si="31"/>
        <v>20</v>
      </c>
      <c r="C172" s="168">
        <v>42175</v>
      </c>
      <c r="D172" s="203">
        <f t="shared" si="24"/>
        <v>25</v>
      </c>
      <c r="E172" s="182"/>
      <c r="F172" s="182"/>
      <c r="G172" s="181"/>
    </row>
    <row r="173" spans="1:7">
      <c r="A173" s="174"/>
      <c r="B173" s="167">
        <f t="shared" si="31"/>
        <v>21</v>
      </c>
      <c r="C173" s="168">
        <v>42176</v>
      </c>
      <c r="D173" s="203">
        <f t="shared" si="24"/>
        <v>25</v>
      </c>
      <c r="E173" s="182"/>
      <c r="F173" s="182"/>
      <c r="G173" s="181"/>
    </row>
    <row r="174" spans="1:7">
      <c r="A174" s="174"/>
      <c r="B174" s="169">
        <f t="shared" si="31"/>
        <v>22</v>
      </c>
      <c r="C174" s="170">
        <v>42177</v>
      </c>
      <c r="D174" s="203">
        <f t="shared" si="24"/>
        <v>26</v>
      </c>
      <c r="E174" s="180">
        <f t="shared" ref="E174" si="36">C174</f>
        <v>42177</v>
      </c>
      <c r="F174" s="180">
        <f t="shared" ref="F174:G174" si="37">C180</f>
        <v>42183</v>
      </c>
      <c r="G174" s="181">
        <v>24</v>
      </c>
    </row>
    <row r="175" spans="1:7">
      <c r="A175" s="174"/>
      <c r="B175" s="169">
        <f t="shared" si="31"/>
        <v>23</v>
      </c>
      <c r="C175" s="170">
        <v>42178</v>
      </c>
      <c r="D175" s="203">
        <f t="shared" si="24"/>
        <v>26</v>
      </c>
      <c r="E175" s="182"/>
      <c r="F175" s="182"/>
      <c r="G175" s="181"/>
    </row>
    <row r="176" spans="1:7">
      <c r="A176" s="174"/>
      <c r="B176" s="169">
        <f t="shared" si="31"/>
        <v>24</v>
      </c>
      <c r="C176" s="170">
        <v>42179</v>
      </c>
      <c r="D176" s="203">
        <f t="shared" si="24"/>
        <v>26</v>
      </c>
      <c r="E176" s="182"/>
      <c r="F176" s="182"/>
      <c r="G176" s="181"/>
    </row>
    <row r="177" spans="1:7">
      <c r="A177" s="174"/>
      <c r="B177" s="169">
        <f t="shared" si="31"/>
        <v>25</v>
      </c>
      <c r="C177" s="170">
        <v>42180</v>
      </c>
      <c r="D177" s="203">
        <f t="shared" si="24"/>
        <v>26</v>
      </c>
      <c r="E177" s="182"/>
      <c r="F177" s="182"/>
      <c r="G177" s="181"/>
    </row>
    <row r="178" spans="1:7">
      <c r="A178" s="174"/>
      <c r="B178" s="169">
        <f t="shared" si="31"/>
        <v>26</v>
      </c>
      <c r="C178" s="170">
        <v>42181</v>
      </c>
      <c r="D178" s="203">
        <f t="shared" si="24"/>
        <v>26</v>
      </c>
      <c r="E178" s="182"/>
      <c r="F178" s="182"/>
      <c r="G178" s="181"/>
    </row>
    <row r="179" spans="1:7">
      <c r="A179" s="174"/>
      <c r="B179" s="167">
        <f t="shared" si="31"/>
        <v>27</v>
      </c>
      <c r="C179" s="168">
        <v>42182</v>
      </c>
      <c r="D179" s="203">
        <f t="shared" si="24"/>
        <v>26</v>
      </c>
      <c r="E179" s="182"/>
      <c r="F179" s="182"/>
      <c r="G179" s="181"/>
    </row>
    <row r="180" spans="1:7">
      <c r="A180" s="174"/>
      <c r="B180" s="167">
        <f t="shared" si="31"/>
        <v>28</v>
      </c>
      <c r="C180" s="168">
        <v>42183</v>
      </c>
      <c r="D180" s="203">
        <f t="shared" si="24"/>
        <v>26</v>
      </c>
      <c r="E180" s="182"/>
      <c r="F180" s="182"/>
      <c r="G180" s="181"/>
    </row>
    <row r="181" spans="1:7">
      <c r="A181" s="174"/>
      <c r="B181" s="169">
        <f t="shared" si="31"/>
        <v>29</v>
      </c>
      <c r="C181" s="170">
        <v>42184</v>
      </c>
      <c r="D181" s="203">
        <f t="shared" si="24"/>
        <v>27</v>
      </c>
      <c r="E181" s="180">
        <f t="shared" ref="E181" si="38">C181</f>
        <v>42184</v>
      </c>
      <c r="F181" s="180">
        <f t="shared" ref="F181:G181" si="39">C187</f>
        <v>42190</v>
      </c>
      <c r="G181" s="181">
        <v>25</v>
      </c>
    </row>
    <row r="182" spans="1:7">
      <c r="A182" s="174"/>
      <c r="B182" s="169">
        <f t="shared" si="31"/>
        <v>30</v>
      </c>
      <c r="C182" s="170">
        <v>42185</v>
      </c>
      <c r="D182" s="203">
        <f t="shared" si="24"/>
        <v>27</v>
      </c>
      <c r="E182" s="182"/>
      <c r="F182" s="182"/>
      <c r="G182" s="181"/>
    </row>
    <row r="183" spans="1:7">
      <c r="A183" s="172" t="s">
        <v>109</v>
      </c>
      <c r="B183" s="169">
        <v>1</v>
      </c>
      <c r="C183" s="170">
        <v>42186</v>
      </c>
      <c r="D183" s="203">
        <f t="shared" si="24"/>
        <v>27</v>
      </c>
      <c r="E183" s="182"/>
      <c r="F183" s="182"/>
      <c r="G183" s="181"/>
    </row>
    <row r="184" spans="1:7">
      <c r="A184" s="172"/>
      <c r="B184" s="169">
        <f t="shared" ref="B184:B212" si="40">SUM(B183,1)</f>
        <v>2</v>
      </c>
      <c r="C184" s="170">
        <v>42187</v>
      </c>
      <c r="D184" s="203">
        <f t="shared" si="24"/>
        <v>27</v>
      </c>
      <c r="E184" s="182"/>
      <c r="F184" s="182"/>
      <c r="G184" s="181"/>
    </row>
    <row r="185" spans="1:7">
      <c r="A185" s="172"/>
      <c r="B185" s="169">
        <f t="shared" si="40"/>
        <v>3</v>
      </c>
      <c r="C185" s="170">
        <v>42188</v>
      </c>
      <c r="D185" s="203">
        <f t="shared" si="24"/>
        <v>27</v>
      </c>
      <c r="E185" s="182"/>
      <c r="F185" s="182"/>
      <c r="G185" s="181"/>
    </row>
    <row r="186" spans="1:7">
      <c r="A186" s="172"/>
      <c r="B186" s="167">
        <f t="shared" si="40"/>
        <v>4</v>
      </c>
      <c r="C186" s="168">
        <v>42189</v>
      </c>
      <c r="D186" s="203">
        <f t="shared" si="24"/>
        <v>27</v>
      </c>
      <c r="E186" s="182"/>
      <c r="F186" s="182"/>
      <c r="G186" s="181"/>
    </row>
    <row r="187" spans="1:7">
      <c r="A187" s="172"/>
      <c r="B187" s="167">
        <f t="shared" si="40"/>
        <v>5</v>
      </c>
      <c r="C187" s="168">
        <v>42190</v>
      </c>
      <c r="D187" s="203">
        <f t="shared" si="24"/>
        <v>27</v>
      </c>
      <c r="E187" s="182"/>
      <c r="F187" s="182"/>
      <c r="G187" s="181"/>
    </row>
    <row r="188" spans="1:7">
      <c r="A188" s="172"/>
      <c r="B188" s="169">
        <f t="shared" si="40"/>
        <v>6</v>
      </c>
      <c r="C188" s="170">
        <v>42191</v>
      </c>
      <c r="D188" s="203">
        <f t="shared" si="24"/>
        <v>28</v>
      </c>
      <c r="E188" s="180">
        <f t="shared" ref="E188" si="41">C188</f>
        <v>42191</v>
      </c>
      <c r="F188" s="180">
        <f t="shared" ref="F188:G188" si="42">C194</f>
        <v>42197</v>
      </c>
      <c r="G188" s="181">
        <v>26</v>
      </c>
    </row>
    <row r="189" spans="1:7">
      <c r="A189" s="172"/>
      <c r="B189" s="169">
        <f t="shared" si="40"/>
        <v>7</v>
      </c>
      <c r="C189" s="170">
        <v>42192</v>
      </c>
      <c r="D189" s="203">
        <f t="shared" si="24"/>
        <v>28</v>
      </c>
      <c r="E189" s="182"/>
      <c r="F189" s="182"/>
      <c r="G189" s="181"/>
    </row>
    <row r="190" spans="1:7">
      <c r="A190" s="172"/>
      <c r="B190" s="169">
        <f t="shared" si="40"/>
        <v>8</v>
      </c>
      <c r="C190" s="170">
        <v>42193</v>
      </c>
      <c r="D190" s="203">
        <f t="shared" si="24"/>
        <v>28</v>
      </c>
      <c r="E190" s="182"/>
      <c r="F190" s="182"/>
      <c r="G190" s="181"/>
    </row>
    <row r="191" spans="1:7">
      <c r="A191" s="172"/>
      <c r="B191" s="169">
        <f t="shared" si="40"/>
        <v>9</v>
      </c>
      <c r="C191" s="170">
        <v>42194</v>
      </c>
      <c r="D191" s="203">
        <f t="shared" si="24"/>
        <v>28</v>
      </c>
      <c r="E191" s="182"/>
      <c r="F191" s="182"/>
      <c r="G191" s="181"/>
    </row>
    <row r="192" spans="1:7">
      <c r="A192" s="172"/>
      <c r="B192" s="169">
        <f t="shared" si="40"/>
        <v>10</v>
      </c>
      <c r="C192" s="170">
        <v>42195</v>
      </c>
      <c r="D192" s="203">
        <f t="shared" si="24"/>
        <v>28</v>
      </c>
      <c r="E192" s="182"/>
      <c r="F192" s="182"/>
      <c r="G192" s="181"/>
    </row>
    <row r="193" spans="1:7">
      <c r="A193" s="172"/>
      <c r="B193" s="167">
        <f t="shared" si="40"/>
        <v>11</v>
      </c>
      <c r="C193" s="168">
        <v>42196</v>
      </c>
      <c r="D193" s="203">
        <f t="shared" si="24"/>
        <v>28</v>
      </c>
      <c r="E193" s="182"/>
      <c r="F193" s="182"/>
      <c r="G193" s="181"/>
    </row>
    <row r="194" spans="1:7">
      <c r="A194" s="172"/>
      <c r="B194" s="167">
        <f t="shared" si="40"/>
        <v>12</v>
      </c>
      <c r="C194" s="168">
        <v>42197</v>
      </c>
      <c r="D194" s="203">
        <f t="shared" si="24"/>
        <v>28</v>
      </c>
      <c r="E194" s="182"/>
      <c r="F194" s="182"/>
      <c r="G194" s="181"/>
    </row>
    <row r="195" spans="1:7">
      <c r="A195" s="172"/>
      <c r="B195" s="169">
        <f t="shared" si="40"/>
        <v>13</v>
      </c>
      <c r="C195" s="170">
        <v>42198</v>
      </c>
      <c r="D195" s="203">
        <f t="shared" ref="D195:D258" si="43">WEEKNUM(C195-1)</f>
        <v>29</v>
      </c>
      <c r="E195" s="180">
        <f t="shared" ref="E195" si="44">C195</f>
        <v>42198</v>
      </c>
      <c r="F195" s="180">
        <f t="shared" ref="F195:G195" si="45">C201</f>
        <v>42204</v>
      </c>
      <c r="G195" s="181">
        <v>27</v>
      </c>
    </row>
    <row r="196" spans="1:7">
      <c r="A196" s="172"/>
      <c r="B196" s="169">
        <f t="shared" si="40"/>
        <v>14</v>
      </c>
      <c r="C196" s="170">
        <v>42199</v>
      </c>
      <c r="D196" s="203">
        <f t="shared" si="43"/>
        <v>29</v>
      </c>
      <c r="E196" s="182"/>
      <c r="F196" s="182"/>
      <c r="G196" s="181"/>
    </row>
    <row r="197" spans="1:7">
      <c r="A197" s="172"/>
      <c r="B197" s="169">
        <f t="shared" si="40"/>
        <v>15</v>
      </c>
      <c r="C197" s="170">
        <v>42200</v>
      </c>
      <c r="D197" s="203">
        <f t="shared" si="43"/>
        <v>29</v>
      </c>
      <c r="E197" s="182"/>
      <c r="F197" s="182"/>
      <c r="G197" s="181"/>
    </row>
    <row r="198" spans="1:7">
      <c r="A198" s="172"/>
      <c r="B198" s="169">
        <f t="shared" si="40"/>
        <v>16</v>
      </c>
      <c r="C198" s="170">
        <v>42201</v>
      </c>
      <c r="D198" s="203">
        <f t="shared" si="43"/>
        <v>29</v>
      </c>
      <c r="E198" s="182"/>
      <c r="F198" s="182"/>
      <c r="G198" s="181"/>
    </row>
    <row r="199" spans="1:7">
      <c r="A199" s="172"/>
      <c r="B199" s="169">
        <f t="shared" si="40"/>
        <v>17</v>
      </c>
      <c r="C199" s="170">
        <v>42202</v>
      </c>
      <c r="D199" s="203">
        <f t="shared" si="43"/>
        <v>29</v>
      </c>
      <c r="E199" s="182"/>
      <c r="F199" s="182"/>
      <c r="G199" s="181"/>
    </row>
    <row r="200" spans="1:7">
      <c r="A200" s="172"/>
      <c r="B200" s="167">
        <f t="shared" si="40"/>
        <v>18</v>
      </c>
      <c r="C200" s="168">
        <v>42203</v>
      </c>
      <c r="D200" s="203">
        <f t="shared" si="43"/>
        <v>29</v>
      </c>
      <c r="E200" s="182"/>
      <c r="F200" s="182"/>
      <c r="G200" s="181"/>
    </row>
    <row r="201" spans="1:7">
      <c r="A201" s="172"/>
      <c r="B201" s="167">
        <f t="shared" si="40"/>
        <v>19</v>
      </c>
      <c r="C201" s="168">
        <v>42204</v>
      </c>
      <c r="D201" s="203">
        <f t="shared" si="43"/>
        <v>29</v>
      </c>
      <c r="E201" s="182"/>
      <c r="F201" s="182"/>
      <c r="G201" s="181"/>
    </row>
    <row r="202" spans="1:7">
      <c r="A202" s="172"/>
      <c r="B202" s="169">
        <f t="shared" si="40"/>
        <v>20</v>
      </c>
      <c r="C202" s="170">
        <v>42205</v>
      </c>
      <c r="D202" s="203">
        <f t="shared" si="43"/>
        <v>30</v>
      </c>
      <c r="E202" s="180">
        <f t="shared" ref="E202" si="46">C202</f>
        <v>42205</v>
      </c>
      <c r="F202" s="180">
        <f t="shared" ref="F202:G202" si="47">C208</f>
        <v>42211</v>
      </c>
      <c r="G202" s="181">
        <v>28</v>
      </c>
    </row>
    <row r="203" spans="1:7">
      <c r="A203" s="172"/>
      <c r="B203" s="169">
        <f t="shared" si="40"/>
        <v>21</v>
      </c>
      <c r="C203" s="170">
        <v>42206</v>
      </c>
      <c r="D203" s="203">
        <f t="shared" si="43"/>
        <v>30</v>
      </c>
      <c r="E203" s="182"/>
      <c r="F203" s="182"/>
      <c r="G203" s="181"/>
    </row>
    <row r="204" spans="1:7">
      <c r="A204" s="172"/>
      <c r="B204" s="169">
        <f t="shared" si="40"/>
        <v>22</v>
      </c>
      <c r="C204" s="170">
        <v>42207</v>
      </c>
      <c r="D204" s="203">
        <f t="shared" si="43"/>
        <v>30</v>
      </c>
      <c r="E204" s="182"/>
      <c r="F204" s="182"/>
      <c r="G204" s="181"/>
    </row>
    <row r="205" spans="1:7">
      <c r="A205" s="172"/>
      <c r="B205" s="169">
        <f t="shared" si="40"/>
        <v>23</v>
      </c>
      <c r="C205" s="170">
        <v>42208</v>
      </c>
      <c r="D205" s="203">
        <f t="shared" si="43"/>
        <v>30</v>
      </c>
      <c r="E205" s="182"/>
      <c r="F205" s="182"/>
      <c r="G205" s="181"/>
    </row>
    <row r="206" spans="1:7">
      <c r="A206" s="172"/>
      <c r="B206" s="169">
        <f t="shared" si="40"/>
        <v>24</v>
      </c>
      <c r="C206" s="170">
        <v>42209</v>
      </c>
      <c r="D206" s="203">
        <f t="shared" si="43"/>
        <v>30</v>
      </c>
      <c r="E206" s="182"/>
      <c r="F206" s="182"/>
      <c r="G206" s="181"/>
    </row>
    <row r="207" spans="1:7">
      <c r="A207" s="172"/>
      <c r="B207" s="167">
        <f t="shared" si="40"/>
        <v>25</v>
      </c>
      <c r="C207" s="168">
        <v>42210</v>
      </c>
      <c r="D207" s="203">
        <f t="shared" si="43"/>
        <v>30</v>
      </c>
      <c r="E207" s="182"/>
      <c r="F207" s="182"/>
      <c r="G207" s="181"/>
    </row>
    <row r="208" spans="1:7">
      <c r="A208" s="172"/>
      <c r="B208" s="167">
        <f t="shared" si="40"/>
        <v>26</v>
      </c>
      <c r="C208" s="168">
        <v>42211</v>
      </c>
      <c r="D208" s="203">
        <f t="shared" si="43"/>
        <v>30</v>
      </c>
      <c r="E208" s="182"/>
      <c r="F208" s="182"/>
      <c r="G208" s="181"/>
    </row>
    <row r="209" spans="1:7">
      <c r="A209" s="172"/>
      <c r="B209" s="169">
        <f t="shared" si="40"/>
        <v>27</v>
      </c>
      <c r="C209" s="170">
        <v>42212</v>
      </c>
      <c r="D209" s="203">
        <f t="shared" si="43"/>
        <v>31</v>
      </c>
      <c r="E209" s="180">
        <f t="shared" ref="E209" si="48">C209</f>
        <v>42212</v>
      </c>
      <c r="F209" s="180">
        <f t="shared" ref="F209:G209" si="49">C215</f>
        <v>42218</v>
      </c>
      <c r="G209" s="181">
        <v>29</v>
      </c>
    </row>
    <row r="210" spans="1:7">
      <c r="A210" s="172"/>
      <c r="B210" s="169">
        <f t="shared" si="40"/>
        <v>28</v>
      </c>
      <c r="C210" s="170">
        <v>42213</v>
      </c>
      <c r="D210" s="203">
        <f t="shared" si="43"/>
        <v>31</v>
      </c>
      <c r="E210" s="182"/>
      <c r="F210" s="182"/>
      <c r="G210" s="181"/>
    </row>
    <row r="211" spans="1:7">
      <c r="A211" s="172"/>
      <c r="B211" s="169">
        <f t="shared" si="40"/>
        <v>29</v>
      </c>
      <c r="C211" s="170">
        <v>42214</v>
      </c>
      <c r="D211" s="203">
        <f t="shared" si="43"/>
        <v>31</v>
      </c>
      <c r="E211" s="182"/>
      <c r="F211" s="182"/>
      <c r="G211" s="181"/>
    </row>
    <row r="212" spans="1:7">
      <c r="A212" s="172"/>
      <c r="B212" s="169">
        <f t="shared" si="40"/>
        <v>30</v>
      </c>
      <c r="C212" s="170">
        <v>42215</v>
      </c>
      <c r="D212" s="203">
        <f t="shared" si="43"/>
        <v>31</v>
      </c>
      <c r="E212" s="182"/>
      <c r="F212" s="182"/>
      <c r="G212" s="181"/>
    </row>
    <row r="213" spans="1:7">
      <c r="A213" s="172"/>
      <c r="B213" s="169">
        <v>31</v>
      </c>
      <c r="C213" s="170">
        <v>42216</v>
      </c>
      <c r="D213" s="203">
        <f t="shared" si="43"/>
        <v>31</v>
      </c>
      <c r="E213" s="182"/>
      <c r="F213" s="182"/>
      <c r="G213" s="181"/>
    </row>
    <row r="214" spans="1:7">
      <c r="A214" s="171" t="s">
        <v>110</v>
      </c>
      <c r="B214" s="167">
        <v>1</v>
      </c>
      <c r="C214" s="168">
        <v>42217</v>
      </c>
      <c r="D214" s="203">
        <f t="shared" si="43"/>
        <v>31</v>
      </c>
      <c r="E214" s="182"/>
      <c r="F214" s="182"/>
      <c r="G214" s="181"/>
    </row>
    <row r="215" spans="1:7">
      <c r="A215" s="171"/>
      <c r="B215" s="167">
        <f t="shared" ref="B215:B242" si="50">SUM(B214,1)</f>
        <v>2</v>
      </c>
      <c r="C215" s="168">
        <v>42218</v>
      </c>
      <c r="D215" s="203">
        <f t="shared" si="43"/>
        <v>31</v>
      </c>
      <c r="E215" s="182"/>
      <c r="F215" s="182"/>
      <c r="G215" s="181"/>
    </row>
    <row r="216" spans="1:7">
      <c r="A216" s="171"/>
      <c r="B216" s="169">
        <f t="shared" si="50"/>
        <v>3</v>
      </c>
      <c r="C216" s="170">
        <v>42219</v>
      </c>
      <c r="D216" s="203">
        <f t="shared" si="43"/>
        <v>32</v>
      </c>
      <c r="E216" s="180">
        <f t="shared" ref="E216" si="51">C216</f>
        <v>42219</v>
      </c>
      <c r="F216" s="180">
        <f t="shared" ref="F216:G216" si="52">C222</f>
        <v>42225</v>
      </c>
      <c r="G216" s="181">
        <v>30</v>
      </c>
    </row>
    <row r="217" spans="1:7">
      <c r="A217" s="171"/>
      <c r="B217" s="169">
        <f t="shared" si="50"/>
        <v>4</v>
      </c>
      <c r="C217" s="170">
        <v>42220</v>
      </c>
      <c r="D217" s="203">
        <f t="shared" si="43"/>
        <v>32</v>
      </c>
      <c r="E217" s="182"/>
      <c r="F217" s="182"/>
      <c r="G217" s="181"/>
    </row>
    <row r="218" spans="1:7">
      <c r="A218" s="171"/>
      <c r="B218" s="169">
        <f t="shared" si="50"/>
        <v>5</v>
      </c>
      <c r="C218" s="170">
        <v>42221</v>
      </c>
      <c r="D218" s="203">
        <f t="shared" si="43"/>
        <v>32</v>
      </c>
      <c r="E218" s="182"/>
      <c r="F218" s="182"/>
      <c r="G218" s="181"/>
    </row>
    <row r="219" spans="1:7">
      <c r="A219" s="171"/>
      <c r="B219" s="169">
        <f t="shared" si="50"/>
        <v>6</v>
      </c>
      <c r="C219" s="170">
        <v>42222</v>
      </c>
      <c r="D219" s="203">
        <f t="shared" si="43"/>
        <v>32</v>
      </c>
      <c r="E219" s="182"/>
      <c r="F219" s="182"/>
      <c r="G219" s="181"/>
    </row>
    <row r="220" spans="1:7">
      <c r="A220" s="171"/>
      <c r="B220" s="169">
        <f t="shared" si="50"/>
        <v>7</v>
      </c>
      <c r="C220" s="170">
        <v>42223</v>
      </c>
      <c r="D220" s="203">
        <f t="shared" si="43"/>
        <v>32</v>
      </c>
      <c r="E220" s="182"/>
      <c r="F220" s="182"/>
      <c r="G220" s="181"/>
    </row>
    <row r="221" spans="1:7">
      <c r="A221" s="171"/>
      <c r="B221" s="167">
        <f t="shared" si="50"/>
        <v>8</v>
      </c>
      <c r="C221" s="168">
        <v>42224</v>
      </c>
      <c r="D221" s="203">
        <f t="shared" si="43"/>
        <v>32</v>
      </c>
      <c r="E221" s="182"/>
      <c r="F221" s="182"/>
      <c r="G221" s="181"/>
    </row>
    <row r="222" spans="1:7">
      <c r="A222" s="171"/>
      <c r="B222" s="167">
        <f t="shared" si="50"/>
        <v>9</v>
      </c>
      <c r="C222" s="168">
        <v>42225</v>
      </c>
      <c r="D222" s="203">
        <f t="shared" si="43"/>
        <v>32</v>
      </c>
      <c r="E222" s="182"/>
      <c r="F222" s="182"/>
      <c r="G222" s="181"/>
    </row>
    <row r="223" spans="1:7">
      <c r="A223" s="171"/>
      <c r="B223" s="169">
        <f t="shared" si="50"/>
        <v>10</v>
      </c>
      <c r="C223" s="170">
        <v>42226</v>
      </c>
      <c r="D223" s="203">
        <f t="shared" si="43"/>
        <v>33</v>
      </c>
      <c r="E223" s="180">
        <f t="shared" ref="E223" si="53">C223</f>
        <v>42226</v>
      </c>
      <c r="F223" s="180">
        <f t="shared" ref="F223:G223" si="54">C229</f>
        <v>42232</v>
      </c>
      <c r="G223" s="181">
        <v>31</v>
      </c>
    </row>
    <row r="224" spans="1:7">
      <c r="A224" s="171"/>
      <c r="B224" s="169">
        <f t="shared" si="50"/>
        <v>11</v>
      </c>
      <c r="C224" s="170">
        <v>42227</v>
      </c>
      <c r="D224" s="203">
        <f t="shared" si="43"/>
        <v>33</v>
      </c>
      <c r="E224" s="182"/>
      <c r="F224" s="182"/>
      <c r="G224" s="181"/>
    </row>
    <row r="225" spans="1:7">
      <c r="A225" s="171"/>
      <c r="B225" s="169">
        <f t="shared" si="50"/>
        <v>12</v>
      </c>
      <c r="C225" s="170">
        <v>42228</v>
      </c>
      <c r="D225" s="203">
        <f t="shared" si="43"/>
        <v>33</v>
      </c>
      <c r="E225" s="182"/>
      <c r="F225" s="182"/>
      <c r="G225" s="181"/>
    </row>
    <row r="226" spans="1:7">
      <c r="A226" s="171"/>
      <c r="B226" s="169">
        <f t="shared" si="50"/>
        <v>13</v>
      </c>
      <c r="C226" s="170">
        <v>42229</v>
      </c>
      <c r="D226" s="203">
        <f t="shared" si="43"/>
        <v>33</v>
      </c>
      <c r="E226" s="182"/>
      <c r="F226" s="182"/>
      <c r="G226" s="181"/>
    </row>
    <row r="227" spans="1:7">
      <c r="A227" s="171"/>
      <c r="B227" s="169">
        <f t="shared" si="50"/>
        <v>14</v>
      </c>
      <c r="C227" s="170">
        <v>42230</v>
      </c>
      <c r="D227" s="203">
        <f t="shared" si="43"/>
        <v>33</v>
      </c>
      <c r="E227" s="182"/>
      <c r="F227" s="182"/>
      <c r="G227" s="181"/>
    </row>
    <row r="228" spans="1:7">
      <c r="A228" s="171"/>
      <c r="B228" s="167">
        <f t="shared" si="50"/>
        <v>15</v>
      </c>
      <c r="C228" s="168">
        <v>42231</v>
      </c>
      <c r="D228" s="203">
        <f t="shared" si="43"/>
        <v>33</v>
      </c>
      <c r="E228" s="182"/>
      <c r="F228" s="182"/>
      <c r="G228" s="181"/>
    </row>
    <row r="229" spans="1:7">
      <c r="A229" s="171"/>
      <c r="B229" s="167">
        <f t="shared" si="50"/>
        <v>16</v>
      </c>
      <c r="C229" s="168">
        <v>42232</v>
      </c>
      <c r="D229" s="203">
        <f t="shared" si="43"/>
        <v>33</v>
      </c>
      <c r="E229" s="182"/>
      <c r="F229" s="182"/>
      <c r="G229" s="181"/>
    </row>
    <row r="230" spans="1:7">
      <c r="A230" s="171"/>
      <c r="B230" s="169">
        <f t="shared" si="50"/>
        <v>17</v>
      </c>
      <c r="C230" s="170">
        <v>42233</v>
      </c>
      <c r="D230" s="203">
        <f t="shared" si="43"/>
        <v>34</v>
      </c>
      <c r="E230" s="180">
        <f t="shared" ref="E230" si="55">C230</f>
        <v>42233</v>
      </c>
      <c r="F230" s="180">
        <f t="shared" ref="F230:G230" si="56">C236</f>
        <v>42239</v>
      </c>
      <c r="G230" s="181">
        <v>32</v>
      </c>
    </row>
    <row r="231" spans="1:7">
      <c r="A231" s="171"/>
      <c r="B231" s="169">
        <f t="shared" si="50"/>
        <v>18</v>
      </c>
      <c r="C231" s="170">
        <v>42234</v>
      </c>
      <c r="D231" s="203">
        <f t="shared" si="43"/>
        <v>34</v>
      </c>
      <c r="E231" s="182"/>
      <c r="F231" s="182"/>
      <c r="G231" s="181"/>
    </row>
    <row r="232" spans="1:7">
      <c r="A232" s="171"/>
      <c r="B232" s="169">
        <f t="shared" si="50"/>
        <v>19</v>
      </c>
      <c r="C232" s="170">
        <v>42235</v>
      </c>
      <c r="D232" s="203">
        <f t="shared" si="43"/>
        <v>34</v>
      </c>
      <c r="E232" s="182"/>
      <c r="F232" s="182"/>
      <c r="G232" s="181"/>
    </row>
    <row r="233" spans="1:7">
      <c r="A233" s="171"/>
      <c r="B233" s="169">
        <f t="shared" si="50"/>
        <v>20</v>
      </c>
      <c r="C233" s="170">
        <v>42236</v>
      </c>
      <c r="D233" s="203">
        <f t="shared" si="43"/>
        <v>34</v>
      </c>
      <c r="E233" s="182"/>
      <c r="F233" s="182"/>
      <c r="G233" s="181"/>
    </row>
    <row r="234" spans="1:7">
      <c r="A234" s="171"/>
      <c r="B234" s="169">
        <f t="shared" si="50"/>
        <v>21</v>
      </c>
      <c r="C234" s="170">
        <v>42237</v>
      </c>
      <c r="D234" s="203">
        <f t="shared" si="43"/>
        <v>34</v>
      </c>
      <c r="E234" s="182"/>
      <c r="F234" s="182"/>
      <c r="G234" s="181"/>
    </row>
    <row r="235" spans="1:7">
      <c r="A235" s="171"/>
      <c r="B235" s="167">
        <f t="shared" si="50"/>
        <v>22</v>
      </c>
      <c r="C235" s="168">
        <v>42238</v>
      </c>
      <c r="D235" s="203">
        <f t="shared" si="43"/>
        <v>34</v>
      </c>
      <c r="E235" s="182"/>
      <c r="F235" s="182"/>
      <c r="G235" s="181"/>
    </row>
    <row r="236" spans="1:7">
      <c r="A236" s="171"/>
      <c r="B236" s="167">
        <f t="shared" si="50"/>
        <v>23</v>
      </c>
      <c r="C236" s="168">
        <v>42239</v>
      </c>
      <c r="D236" s="203">
        <f t="shared" si="43"/>
        <v>34</v>
      </c>
      <c r="E236" s="182"/>
      <c r="F236" s="182"/>
      <c r="G236" s="181"/>
    </row>
    <row r="237" spans="1:7">
      <c r="A237" s="171"/>
      <c r="B237" s="169">
        <f t="shared" si="50"/>
        <v>24</v>
      </c>
      <c r="C237" s="170">
        <v>42240</v>
      </c>
      <c r="D237" s="203">
        <f t="shared" si="43"/>
        <v>35</v>
      </c>
      <c r="E237" s="180">
        <f t="shared" ref="E237" si="57">C237</f>
        <v>42240</v>
      </c>
      <c r="F237" s="180">
        <f t="shared" ref="F237:G237" si="58">C243</f>
        <v>42246</v>
      </c>
      <c r="G237" s="181">
        <v>33</v>
      </c>
    </row>
    <row r="238" spans="1:7">
      <c r="A238" s="171"/>
      <c r="B238" s="169">
        <f t="shared" si="50"/>
        <v>25</v>
      </c>
      <c r="C238" s="170">
        <v>42241</v>
      </c>
      <c r="D238" s="203">
        <f t="shared" si="43"/>
        <v>35</v>
      </c>
      <c r="E238" s="182"/>
      <c r="F238" s="182"/>
      <c r="G238" s="181"/>
    </row>
    <row r="239" spans="1:7">
      <c r="A239" s="171"/>
      <c r="B239" s="169">
        <f t="shared" si="50"/>
        <v>26</v>
      </c>
      <c r="C239" s="170">
        <v>42242</v>
      </c>
      <c r="D239" s="203">
        <f t="shared" si="43"/>
        <v>35</v>
      </c>
      <c r="E239" s="182"/>
      <c r="F239" s="182"/>
      <c r="G239" s="181"/>
    </row>
    <row r="240" spans="1:7">
      <c r="A240" s="171"/>
      <c r="B240" s="169">
        <f t="shared" si="50"/>
        <v>27</v>
      </c>
      <c r="C240" s="170">
        <v>42243</v>
      </c>
      <c r="D240" s="203">
        <f t="shared" si="43"/>
        <v>35</v>
      </c>
      <c r="E240" s="182"/>
      <c r="F240" s="182"/>
      <c r="G240" s="181"/>
    </row>
    <row r="241" spans="1:7">
      <c r="A241" s="171"/>
      <c r="B241" s="169">
        <f t="shared" si="50"/>
        <v>28</v>
      </c>
      <c r="C241" s="170">
        <v>42244</v>
      </c>
      <c r="D241" s="203">
        <f t="shared" si="43"/>
        <v>35</v>
      </c>
      <c r="E241" s="182"/>
      <c r="F241" s="182"/>
      <c r="G241" s="181"/>
    </row>
    <row r="242" spans="1:7">
      <c r="A242" s="171"/>
      <c r="B242" s="167">
        <f t="shared" si="50"/>
        <v>29</v>
      </c>
      <c r="C242" s="168">
        <v>42245</v>
      </c>
      <c r="D242" s="203">
        <f t="shared" si="43"/>
        <v>35</v>
      </c>
      <c r="E242" s="182"/>
      <c r="F242" s="182"/>
      <c r="G242" s="181"/>
    </row>
    <row r="243" spans="1:7">
      <c r="A243" s="171"/>
      <c r="B243" s="167">
        <v>30</v>
      </c>
      <c r="C243" s="168">
        <v>42246</v>
      </c>
      <c r="D243" s="203">
        <f t="shared" si="43"/>
        <v>35</v>
      </c>
      <c r="E243" s="182"/>
      <c r="F243" s="182"/>
      <c r="G243" s="181"/>
    </row>
    <row r="244" spans="1:7">
      <c r="A244" s="171"/>
      <c r="B244" s="169">
        <v>31</v>
      </c>
      <c r="C244" s="170">
        <v>42247</v>
      </c>
      <c r="D244" s="203">
        <f t="shared" si="43"/>
        <v>36</v>
      </c>
      <c r="E244" s="180">
        <f t="shared" ref="E244" si="59">C244</f>
        <v>42247</v>
      </c>
      <c r="F244" s="180">
        <f t="shared" ref="F244:G244" si="60">C250</f>
        <v>42253</v>
      </c>
      <c r="G244" s="181">
        <v>34</v>
      </c>
    </row>
    <row r="245" spans="1:7">
      <c r="A245" s="172" t="s">
        <v>111</v>
      </c>
      <c r="B245" s="169">
        <v>1</v>
      </c>
      <c r="C245" s="170">
        <v>42248</v>
      </c>
      <c r="D245" s="203">
        <f t="shared" si="43"/>
        <v>36</v>
      </c>
      <c r="E245" s="182"/>
      <c r="F245" s="182"/>
      <c r="G245" s="181"/>
    </row>
    <row r="246" spans="1:7">
      <c r="A246" s="172"/>
      <c r="B246" s="169">
        <f t="shared" ref="B246:B274" si="61">SUM(B245,1)</f>
        <v>2</v>
      </c>
      <c r="C246" s="170">
        <v>42249</v>
      </c>
      <c r="D246" s="203">
        <f t="shared" si="43"/>
        <v>36</v>
      </c>
      <c r="E246" s="182"/>
      <c r="F246" s="182"/>
      <c r="G246" s="181"/>
    </row>
    <row r="247" spans="1:7">
      <c r="A247" s="172"/>
      <c r="B247" s="169">
        <f t="shared" si="61"/>
        <v>3</v>
      </c>
      <c r="C247" s="170">
        <v>42250</v>
      </c>
      <c r="D247" s="203">
        <f t="shared" si="43"/>
        <v>36</v>
      </c>
      <c r="E247" s="182"/>
      <c r="F247" s="182"/>
      <c r="G247" s="181"/>
    </row>
    <row r="248" spans="1:7">
      <c r="A248" s="172"/>
      <c r="B248" s="169">
        <f t="shared" si="61"/>
        <v>4</v>
      </c>
      <c r="C248" s="170">
        <v>42251</v>
      </c>
      <c r="D248" s="203">
        <f t="shared" si="43"/>
        <v>36</v>
      </c>
      <c r="E248" s="182"/>
      <c r="F248" s="182"/>
      <c r="G248" s="181"/>
    </row>
    <row r="249" spans="1:7">
      <c r="A249" s="172"/>
      <c r="B249" s="167">
        <f t="shared" si="61"/>
        <v>5</v>
      </c>
      <c r="C249" s="168">
        <v>42252</v>
      </c>
      <c r="D249" s="203">
        <f t="shared" si="43"/>
        <v>36</v>
      </c>
      <c r="E249" s="182"/>
      <c r="F249" s="182"/>
      <c r="G249" s="181"/>
    </row>
    <row r="250" spans="1:7">
      <c r="A250" s="172"/>
      <c r="B250" s="167">
        <f t="shared" si="61"/>
        <v>6</v>
      </c>
      <c r="C250" s="168">
        <v>42253</v>
      </c>
      <c r="D250" s="203">
        <f t="shared" si="43"/>
        <v>36</v>
      </c>
      <c r="E250" s="182"/>
      <c r="F250" s="182"/>
      <c r="G250" s="181"/>
    </row>
    <row r="251" spans="1:7">
      <c r="A251" s="172"/>
      <c r="B251" s="169">
        <f t="shared" si="61"/>
        <v>7</v>
      </c>
      <c r="C251" s="170">
        <v>42254</v>
      </c>
      <c r="D251" s="203">
        <f t="shared" si="43"/>
        <v>37</v>
      </c>
      <c r="E251" s="180">
        <f t="shared" ref="E251" si="62">C251</f>
        <v>42254</v>
      </c>
      <c r="F251" s="180">
        <f t="shared" ref="F251:G251" si="63">C257</f>
        <v>42260</v>
      </c>
      <c r="G251" s="181">
        <v>35</v>
      </c>
    </row>
    <row r="252" spans="1:7">
      <c r="A252" s="172"/>
      <c r="B252" s="169">
        <f t="shared" si="61"/>
        <v>8</v>
      </c>
      <c r="C252" s="170">
        <v>42255</v>
      </c>
      <c r="D252" s="203">
        <f t="shared" si="43"/>
        <v>37</v>
      </c>
      <c r="E252" s="182"/>
      <c r="F252" s="182"/>
      <c r="G252" s="181"/>
    </row>
    <row r="253" spans="1:7">
      <c r="A253" s="172"/>
      <c r="B253" s="169">
        <f t="shared" si="61"/>
        <v>9</v>
      </c>
      <c r="C253" s="170">
        <v>42256</v>
      </c>
      <c r="D253" s="203">
        <f t="shared" si="43"/>
        <v>37</v>
      </c>
      <c r="E253" s="182"/>
      <c r="F253" s="182"/>
      <c r="G253" s="181"/>
    </row>
    <row r="254" spans="1:7">
      <c r="A254" s="172"/>
      <c r="B254" s="169">
        <f t="shared" si="61"/>
        <v>10</v>
      </c>
      <c r="C254" s="170">
        <v>42257</v>
      </c>
      <c r="D254" s="203">
        <f t="shared" si="43"/>
        <v>37</v>
      </c>
      <c r="E254" s="182"/>
      <c r="F254" s="182"/>
      <c r="G254" s="181"/>
    </row>
    <row r="255" spans="1:7">
      <c r="A255" s="172"/>
      <c r="B255" s="169">
        <f t="shared" si="61"/>
        <v>11</v>
      </c>
      <c r="C255" s="170">
        <v>42258</v>
      </c>
      <c r="D255" s="203">
        <f t="shared" si="43"/>
        <v>37</v>
      </c>
      <c r="E255" s="182"/>
      <c r="F255" s="182"/>
      <c r="G255" s="181"/>
    </row>
    <row r="256" spans="1:7">
      <c r="A256" s="172"/>
      <c r="B256" s="167">
        <f t="shared" si="61"/>
        <v>12</v>
      </c>
      <c r="C256" s="168">
        <v>42259</v>
      </c>
      <c r="D256" s="203">
        <f t="shared" si="43"/>
        <v>37</v>
      </c>
      <c r="E256" s="182"/>
      <c r="F256" s="182"/>
      <c r="G256" s="181"/>
    </row>
    <row r="257" spans="1:7">
      <c r="A257" s="172"/>
      <c r="B257" s="167">
        <f t="shared" si="61"/>
        <v>13</v>
      </c>
      <c r="C257" s="168">
        <v>42260</v>
      </c>
      <c r="D257" s="203">
        <f t="shared" si="43"/>
        <v>37</v>
      </c>
      <c r="E257" s="182"/>
      <c r="F257" s="182"/>
      <c r="G257" s="181"/>
    </row>
    <row r="258" spans="1:7">
      <c r="A258" s="172"/>
      <c r="B258" s="169">
        <f t="shared" si="61"/>
        <v>14</v>
      </c>
      <c r="C258" s="170">
        <v>42261</v>
      </c>
      <c r="D258" s="203">
        <f t="shared" si="43"/>
        <v>38</v>
      </c>
      <c r="E258" s="180">
        <f t="shared" ref="E258" si="64">C258</f>
        <v>42261</v>
      </c>
      <c r="F258" s="180">
        <f t="shared" ref="F258:G258" si="65">C264</f>
        <v>42267</v>
      </c>
      <c r="G258" s="181">
        <v>36</v>
      </c>
    </row>
    <row r="259" spans="1:7">
      <c r="A259" s="172"/>
      <c r="B259" s="169">
        <f t="shared" si="61"/>
        <v>15</v>
      </c>
      <c r="C259" s="170">
        <v>42262</v>
      </c>
      <c r="D259" s="203">
        <f t="shared" ref="D259:D322" si="66">WEEKNUM(C259-1)</f>
        <v>38</v>
      </c>
      <c r="E259" s="182"/>
      <c r="F259" s="182"/>
      <c r="G259" s="181"/>
    </row>
    <row r="260" spans="1:7">
      <c r="A260" s="172"/>
      <c r="B260" s="169">
        <f t="shared" si="61"/>
        <v>16</v>
      </c>
      <c r="C260" s="170">
        <v>42263</v>
      </c>
      <c r="D260" s="203">
        <f t="shared" si="66"/>
        <v>38</v>
      </c>
      <c r="E260" s="182"/>
      <c r="F260" s="182"/>
      <c r="G260" s="181"/>
    </row>
    <row r="261" spans="1:7">
      <c r="A261" s="172"/>
      <c r="B261" s="169">
        <f t="shared" si="61"/>
        <v>17</v>
      </c>
      <c r="C261" s="170">
        <v>42264</v>
      </c>
      <c r="D261" s="203">
        <f t="shared" si="66"/>
        <v>38</v>
      </c>
      <c r="E261" s="182"/>
      <c r="F261" s="182"/>
      <c r="G261" s="181"/>
    </row>
    <row r="262" spans="1:7">
      <c r="A262" s="172"/>
      <c r="B262" s="169">
        <f t="shared" si="61"/>
        <v>18</v>
      </c>
      <c r="C262" s="170">
        <v>42265</v>
      </c>
      <c r="D262" s="203">
        <f t="shared" si="66"/>
        <v>38</v>
      </c>
      <c r="E262" s="182"/>
      <c r="F262" s="182"/>
      <c r="G262" s="181"/>
    </row>
    <row r="263" spans="1:7">
      <c r="A263" s="172"/>
      <c r="B263" s="167">
        <f t="shared" si="61"/>
        <v>19</v>
      </c>
      <c r="C263" s="168">
        <v>42266</v>
      </c>
      <c r="D263" s="203">
        <f t="shared" si="66"/>
        <v>38</v>
      </c>
      <c r="E263" s="182"/>
      <c r="F263" s="182"/>
      <c r="G263" s="181"/>
    </row>
    <row r="264" spans="1:7">
      <c r="A264" s="172"/>
      <c r="B264" s="167">
        <f t="shared" si="61"/>
        <v>20</v>
      </c>
      <c r="C264" s="168">
        <v>42267</v>
      </c>
      <c r="D264" s="203">
        <f t="shared" si="66"/>
        <v>38</v>
      </c>
      <c r="E264" s="182"/>
      <c r="F264" s="182"/>
      <c r="G264" s="181"/>
    </row>
    <row r="265" spans="1:7">
      <c r="A265" s="172"/>
      <c r="B265" s="169">
        <f t="shared" si="61"/>
        <v>21</v>
      </c>
      <c r="C265" s="170">
        <v>42268</v>
      </c>
      <c r="D265" s="203">
        <f t="shared" si="66"/>
        <v>39</v>
      </c>
      <c r="E265" s="180">
        <f t="shared" ref="E265" si="67">C265</f>
        <v>42268</v>
      </c>
      <c r="F265" s="180">
        <f t="shared" ref="F265:G265" si="68">C271</f>
        <v>42274</v>
      </c>
      <c r="G265" s="181">
        <v>37</v>
      </c>
    </row>
    <row r="266" spans="1:7">
      <c r="A266" s="172"/>
      <c r="B266" s="169">
        <f t="shared" si="61"/>
        <v>22</v>
      </c>
      <c r="C266" s="170">
        <v>42269</v>
      </c>
      <c r="D266" s="203">
        <f t="shared" si="66"/>
        <v>39</v>
      </c>
      <c r="E266" s="182"/>
      <c r="F266" s="182"/>
      <c r="G266" s="181"/>
    </row>
    <row r="267" spans="1:7">
      <c r="A267" s="172"/>
      <c r="B267" s="169">
        <f t="shared" si="61"/>
        <v>23</v>
      </c>
      <c r="C267" s="170">
        <v>42270</v>
      </c>
      <c r="D267" s="203">
        <f t="shared" si="66"/>
        <v>39</v>
      </c>
      <c r="E267" s="182"/>
      <c r="F267" s="182"/>
      <c r="G267" s="181"/>
    </row>
    <row r="268" spans="1:7">
      <c r="A268" s="172"/>
      <c r="B268" s="169">
        <f t="shared" si="61"/>
        <v>24</v>
      </c>
      <c r="C268" s="170">
        <v>42271</v>
      </c>
      <c r="D268" s="203">
        <f t="shared" si="66"/>
        <v>39</v>
      </c>
      <c r="E268" s="182"/>
      <c r="F268" s="182"/>
      <c r="G268" s="181"/>
    </row>
    <row r="269" spans="1:7">
      <c r="A269" s="172"/>
      <c r="B269" s="169">
        <f t="shared" si="61"/>
        <v>25</v>
      </c>
      <c r="C269" s="170">
        <v>42272</v>
      </c>
      <c r="D269" s="203">
        <f t="shared" si="66"/>
        <v>39</v>
      </c>
      <c r="E269" s="182"/>
      <c r="F269" s="182"/>
      <c r="G269" s="181"/>
    </row>
    <row r="270" spans="1:7">
      <c r="A270" s="172"/>
      <c r="B270" s="167">
        <f t="shared" si="61"/>
        <v>26</v>
      </c>
      <c r="C270" s="168">
        <v>42273</v>
      </c>
      <c r="D270" s="203">
        <f t="shared" si="66"/>
        <v>39</v>
      </c>
      <c r="E270" s="182"/>
      <c r="F270" s="182"/>
      <c r="G270" s="181"/>
    </row>
    <row r="271" spans="1:7">
      <c r="A271" s="172"/>
      <c r="B271" s="167">
        <f t="shared" si="61"/>
        <v>27</v>
      </c>
      <c r="C271" s="168">
        <v>42274</v>
      </c>
      <c r="D271" s="203">
        <f t="shared" si="66"/>
        <v>39</v>
      </c>
      <c r="E271" s="182"/>
      <c r="F271" s="182"/>
      <c r="G271" s="181"/>
    </row>
    <row r="272" spans="1:7">
      <c r="A272" s="172"/>
      <c r="B272" s="169">
        <f t="shared" si="61"/>
        <v>28</v>
      </c>
      <c r="C272" s="170">
        <v>42275</v>
      </c>
      <c r="D272" s="203">
        <f t="shared" si="66"/>
        <v>40</v>
      </c>
      <c r="E272" s="180">
        <f t="shared" ref="E272" si="69">C272</f>
        <v>42275</v>
      </c>
      <c r="F272" s="180">
        <f t="shared" ref="F272:G272" si="70">C278</f>
        <v>42281</v>
      </c>
      <c r="G272" s="181">
        <v>38</v>
      </c>
    </row>
    <row r="273" spans="1:7">
      <c r="A273" s="172"/>
      <c r="B273" s="169">
        <f t="shared" si="61"/>
        <v>29</v>
      </c>
      <c r="C273" s="170">
        <v>42276</v>
      </c>
      <c r="D273" s="203">
        <f t="shared" si="66"/>
        <v>40</v>
      </c>
      <c r="E273" s="182"/>
      <c r="F273" s="182"/>
      <c r="G273" s="181"/>
    </row>
    <row r="274" spans="1:7">
      <c r="A274" s="172"/>
      <c r="B274" s="169">
        <f t="shared" si="61"/>
        <v>30</v>
      </c>
      <c r="C274" s="170">
        <v>42277</v>
      </c>
      <c r="D274" s="203">
        <f t="shared" si="66"/>
        <v>40</v>
      </c>
      <c r="E274" s="182"/>
      <c r="F274" s="182"/>
      <c r="G274" s="181"/>
    </row>
    <row r="275" spans="1:7">
      <c r="A275" s="172" t="s">
        <v>112</v>
      </c>
      <c r="B275" s="169">
        <v>1</v>
      </c>
      <c r="C275" s="170">
        <v>42278</v>
      </c>
      <c r="D275" s="203">
        <f t="shared" si="66"/>
        <v>40</v>
      </c>
      <c r="E275" s="182"/>
      <c r="F275" s="182"/>
      <c r="G275" s="181"/>
    </row>
    <row r="276" spans="1:7">
      <c r="A276" s="172"/>
      <c r="B276" s="169">
        <f t="shared" ref="B276:B303" si="71">SUM(B275,1)</f>
        <v>2</v>
      </c>
      <c r="C276" s="170">
        <v>42279</v>
      </c>
      <c r="D276" s="203">
        <f t="shared" si="66"/>
        <v>40</v>
      </c>
      <c r="E276" s="182"/>
      <c r="F276" s="182"/>
      <c r="G276" s="181"/>
    </row>
    <row r="277" spans="1:7">
      <c r="A277" s="172"/>
      <c r="B277" s="167">
        <f t="shared" si="71"/>
        <v>3</v>
      </c>
      <c r="C277" s="168">
        <v>42280</v>
      </c>
      <c r="D277" s="203">
        <f t="shared" si="66"/>
        <v>40</v>
      </c>
      <c r="E277" s="182"/>
      <c r="F277" s="182"/>
      <c r="G277" s="181"/>
    </row>
    <row r="278" spans="1:7">
      <c r="A278" s="172"/>
      <c r="B278" s="167">
        <f t="shared" si="71"/>
        <v>4</v>
      </c>
      <c r="C278" s="168">
        <v>42281</v>
      </c>
      <c r="D278" s="203">
        <f t="shared" si="66"/>
        <v>40</v>
      </c>
      <c r="E278" s="182"/>
      <c r="F278" s="182"/>
      <c r="G278" s="181"/>
    </row>
    <row r="279" spans="1:7">
      <c r="A279" s="172"/>
      <c r="B279" s="169">
        <f t="shared" si="71"/>
        <v>5</v>
      </c>
      <c r="C279" s="170">
        <v>42282</v>
      </c>
      <c r="D279" s="203">
        <f t="shared" si="66"/>
        <v>41</v>
      </c>
      <c r="E279" s="180">
        <f t="shared" ref="E279" si="72">C279</f>
        <v>42282</v>
      </c>
      <c r="F279" s="180">
        <f t="shared" ref="F279:G279" si="73">C285</f>
        <v>42288</v>
      </c>
      <c r="G279" s="181">
        <v>39</v>
      </c>
    </row>
    <row r="280" spans="1:7">
      <c r="A280" s="172"/>
      <c r="B280" s="169">
        <f t="shared" si="71"/>
        <v>6</v>
      </c>
      <c r="C280" s="170">
        <v>42283</v>
      </c>
      <c r="D280" s="203">
        <f t="shared" si="66"/>
        <v>41</v>
      </c>
      <c r="E280" s="182"/>
      <c r="F280" s="182"/>
      <c r="G280" s="181"/>
    </row>
    <row r="281" spans="1:7">
      <c r="A281" s="172"/>
      <c r="B281" s="169">
        <f t="shared" si="71"/>
        <v>7</v>
      </c>
      <c r="C281" s="170">
        <v>42284</v>
      </c>
      <c r="D281" s="203">
        <f t="shared" si="66"/>
        <v>41</v>
      </c>
      <c r="E281" s="182"/>
      <c r="F281" s="182"/>
      <c r="G281" s="181"/>
    </row>
    <row r="282" spans="1:7">
      <c r="A282" s="172"/>
      <c r="B282" s="169">
        <f t="shared" si="71"/>
        <v>8</v>
      </c>
      <c r="C282" s="170">
        <v>42285</v>
      </c>
      <c r="D282" s="203">
        <f t="shared" si="66"/>
        <v>41</v>
      </c>
      <c r="E282" s="182"/>
      <c r="F282" s="182"/>
      <c r="G282" s="181"/>
    </row>
    <row r="283" spans="1:7">
      <c r="A283" s="172"/>
      <c r="B283" s="169">
        <f t="shared" si="71"/>
        <v>9</v>
      </c>
      <c r="C283" s="170">
        <v>42286</v>
      </c>
      <c r="D283" s="203">
        <f t="shared" si="66"/>
        <v>41</v>
      </c>
      <c r="E283" s="182"/>
      <c r="F283" s="182"/>
      <c r="G283" s="181"/>
    </row>
    <row r="284" spans="1:7">
      <c r="A284" s="172"/>
      <c r="B284" s="167">
        <f t="shared" si="71"/>
        <v>10</v>
      </c>
      <c r="C284" s="168">
        <v>42287</v>
      </c>
      <c r="D284" s="203">
        <f t="shared" si="66"/>
        <v>41</v>
      </c>
      <c r="E284" s="182"/>
      <c r="F284" s="182"/>
      <c r="G284" s="181"/>
    </row>
    <row r="285" spans="1:7">
      <c r="A285" s="172"/>
      <c r="B285" s="167">
        <f t="shared" si="71"/>
        <v>11</v>
      </c>
      <c r="C285" s="168">
        <v>42288</v>
      </c>
      <c r="D285" s="203">
        <f t="shared" si="66"/>
        <v>41</v>
      </c>
      <c r="E285" s="182"/>
      <c r="F285" s="182"/>
      <c r="G285" s="181"/>
    </row>
    <row r="286" spans="1:7">
      <c r="A286" s="172"/>
      <c r="B286" s="169">
        <f t="shared" si="71"/>
        <v>12</v>
      </c>
      <c r="C286" s="170">
        <v>42289</v>
      </c>
      <c r="D286" s="203">
        <f t="shared" si="66"/>
        <v>42</v>
      </c>
      <c r="E286" s="180">
        <f t="shared" ref="E286" si="74">C286</f>
        <v>42289</v>
      </c>
      <c r="F286" s="180">
        <f t="shared" ref="F286:G286" si="75">C292</f>
        <v>42295</v>
      </c>
      <c r="G286" s="181">
        <v>40</v>
      </c>
    </row>
    <row r="287" spans="1:7">
      <c r="A287" s="172"/>
      <c r="B287" s="169">
        <f t="shared" si="71"/>
        <v>13</v>
      </c>
      <c r="C287" s="170">
        <v>42290</v>
      </c>
      <c r="D287" s="203">
        <f t="shared" si="66"/>
        <v>42</v>
      </c>
      <c r="E287" s="182"/>
      <c r="F287" s="182"/>
      <c r="G287" s="181"/>
    </row>
    <row r="288" spans="1:7">
      <c r="A288" s="172"/>
      <c r="B288" s="169">
        <f t="shared" si="71"/>
        <v>14</v>
      </c>
      <c r="C288" s="170">
        <v>42291</v>
      </c>
      <c r="D288" s="203">
        <f t="shared" si="66"/>
        <v>42</v>
      </c>
      <c r="E288" s="182"/>
      <c r="F288" s="182"/>
      <c r="G288" s="181"/>
    </row>
    <row r="289" spans="1:7">
      <c r="A289" s="172"/>
      <c r="B289" s="169">
        <f t="shared" si="71"/>
        <v>15</v>
      </c>
      <c r="C289" s="170">
        <v>42292</v>
      </c>
      <c r="D289" s="203">
        <f t="shared" si="66"/>
        <v>42</v>
      </c>
      <c r="E289" s="182"/>
      <c r="F289" s="182"/>
      <c r="G289" s="181"/>
    </row>
    <row r="290" spans="1:7">
      <c r="A290" s="172"/>
      <c r="B290" s="169">
        <f t="shared" si="71"/>
        <v>16</v>
      </c>
      <c r="C290" s="170">
        <v>42293</v>
      </c>
      <c r="D290" s="203">
        <f t="shared" si="66"/>
        <v>42</v>
      </c>
      <c r="E290" s="182"/>
      <c r="F290" s="182"/>
      <c r="G290" s="181"/>
    </row>
    <row r="291" spans="1:7">
      <c r="A291" s="172"/>
      <c r="B291" s="167">
        <f t="shared" si="71"/>
        <v>17</v>
      </c>
      <c r="C291" s="168">
        <v>42294</v>
      </c>
      <c r="D291" s="203">
        <f t="shared" si="66"/>
        <v>42</v>
      </c>
      <c r="E291" s="182"/>
      <c r="F291" s="182"/>
      <c r="G291" s="181"/>
    </row>
    <row r="292" spans="1:7">
      <c r="A292" s="172"/>
      <c r="B292" s="167">
        <f t="shared" si="71"/>
        <v>18</v>
      </c>
      <c r="C292" s="168">
        <v>42295</v>
      </c>
      <c r="D292" s="203">
        <f t="shared" si="66"/>
        <v>42</v>
      </c>
      <c r="E292" s="182"/>
      <c r="F292" s="182"/>
      <c r="G292" s="181"/>
    </row>
    <row r="293" spans="1:7">
      <c r="A293" s="172"/>
      <c r="B293" s="169">
        <f t="shared" si="71"/>
        <v>19</v>
      </c>
      <c r="C293" s="170">
        <v>42296</v>
      </c>
      <c r="D293" s="203">
        <f t="shared" si="66"/>
        <v>43</v>
      </c>
      <c r="E293" s="180">
        <f t="shared" ref="E293" si="76">C293</f>
        <v>42296</v>
      </c>
      <c r="F293" s="180">
        <f t="shared" ref="F293:G293" si="77">C299</f>
        <v>42302</v>
      </c>
      <c r="G293" s="181">
        <v>41</v>
      </c>
    </row>
    <row r="294" spans="1:7">
      <c r="A294" s="172"/>
      <c r="B294" s="169">
        <f t="shared" si="71"/>
        <v>20</v>
      </c>
      <c r="C294" s="170">
        <v>42297</v>
      </c>
      <c r="D294" s="203">
        <f t="shared" si="66"/>
        <v>43</v>
      </c>
      <c r="E294" s="182"/>
      <c r="F294" s="182"/>
      <c r="G294" s="181"/>
    </row>
    <row r="295" spans="1:7">
      <c r="A295" s="172"/>
      <c r="B295" s="169">
        <f t="shared" si="71"/>
        <v>21</v>
      </c>
      <c r="C295" s="170">
        <v>42298</v>
      </c>
      <c r="D295" s="203">
        <f t="shared" si="66"/>
        <v>43</v>
      </c>
      <c r="E295" s="182"/>
      <c r="F295" s="182"/>
      <c r="G295" s="181"/>
    </row>
    <row r="296" spans="1:7">
      <c r="A296" s="172"/>
      <c r="B296" s="169">
        <f t="shared" si="71"/>
        <v>22</v>
      </c>
      <c r="C296" s="170">
        <v>42299</v>
      </c>
      <c r="D296" s="203">
        <f t="shared" si="66"/>
        <v>43</v>
      </c>
      <c r="E296" s="182"/>
      <c r="F296" s="182"/>
      <c r="G296" s="181"/>
    </row>
    <row r="297" spans="1:7">
      <c r="A297" s="172"/>
      <c r="B297" s="169">
        <f t="shared" si="71"/>
        <v>23</v>
      </c>
      <c r="C297" s="170">
        <v>42300</v>
      </c>
      <c r="D297" s="203">
        <f t="shared" si="66"/>
        <v>43</v>
      </c>
      <c r="E297" s="182"/>
      <c r="F297" s="182"/>
      <c r="G297" s="181"/>
    </row>
    <row r="298" spans="1:7">
      <c r="A298" s="172"/>
      <c r="B298" s="167">
        <f t="shared" si="71"/>
        <v>24</v>
      </c>
      <c r="C298" s="168">
        <v>42301</v>
      </c>
      <c r="D298" s="203">
        <f t="shared" si="66"/>
        <v>43</v>
      </c>
      <c r="E298" s="182"/>
      <c r="F298" s="182"/>
      <c r="G298" s="181"/>
    </row>
    <row r="299" spans="1:7">
      <c r="A299" s="172"/>
      <c r="B299" s="167">
        <f t="shared" si="71"/>
        <v>25</v>
      </c>
      <c r="C299" s="168">
        <v>42302</v>
      </c>
      <c r="D299" s="203">
        <f t="shared" si="66"/>
        <v>43</v>
      </c>
      <c r="E299" s="182"/>
      <c r="F299" s="182"/>
      <c r="G299" s="181"/>
    </row>
    <row r="300" spans="1:7">
      <c r="A300" s="172"/>
      <c r="B300" s="169">
        <f t="shared" si="71"/>
        <v>26</v>
      </c>
      <c r="C300" s="170">
        <v>42303</v>
      </c>
      <c r="D300" s="203">
        <f t="shared" si="66"/>
        <v>44</v>
      </c>
      <c r="E300" s="180">
        <f t="shared" ref="E300" si="78">C300</f>
        <v>42303</v>
      </c>
      <c r="F300" s="180">
        <f t="shared" ref="F300:G300" si="79">C306</f>
        <v>42309</v>
      </c>
      <c r="G300" s="181">
        <v>42</v>
      </c>
    </row>
    <row r="301" spans="1:7">
      <c r="A301" s="172"/>
      <c r="B301" s="169">
        <f t="shared" si="71"/>
        <v>27</v>
      </c>
      <c r="C301" s="170">
        <v>42304</v>
      </c>
      <c r="D301" s="203">
        <f t="shared" si="66"/>
        <v>44</v>
      </c>
      <c r="E301" s="182"/>
      <c r="F301" s="182"/>
      <c r="G301" s="181"/>
    </row>
    <row r="302" spans="1:7">
      <c r="A302" s="172"/>
      <c r="B302" s="169">
        <f t="shared" si="71"/>
        <v>28</v>
      </c>
      <c r="C302" s="170">
        <v>42305</v>
      </c>
      <c r="D302" s="203">
        <f t="shared" si="66"/>
        <v>44</v>
      </c>
      <c r="E302" s="182"/>
      <c r="F302" s="182"/>
      <c r="G302" s="181"/>
    </row>
    <row r="303" spans="1:7">
      <c r="A303" s="172"/>
      <c r="B303" s="169">
        <f t="shared" si="71"/>
        <v>29</v>
      </c>
      <c r="C303" s="170">
        <v>42306</v>
      </c>
      <c r="D303" s="203">
        <f t="shared" si="66"/>
        <v>44</v>
      </c>
      <c r="E303" s="182"/>
      <c r="F303" s="182"/>
      <c r="G303" s="181"/>
    </row>
    <row r="304" spans="1:7">
      <c r="A304" s="172"/>
      <c r="B304" s="169">
        <v>30</v>
      </c>
      <c r="C304" s="170">
        <v>42307</v>
      </c>
      <c r="D304" s="203">
        <f t="shared" si="66"/>
        <v>44</v>
      </c>
      <c r="E304" s="182"/>
      <c r="F304" s="182"/>
      <c r="G304" s="181"/>
    </row>
    <row r="305" spans="1:7">
      <c r="A305" s="172"/>
      <c r="B305" s="167">
        <v>31</v>
      </c>
      <c r="C305" s="168">
        <v>42308</v>
      </c>
      <c r="D305" s="203">
        <f t="shared" si="66"/>
        <v>44</v>
      </c>
      <c r="E305" s="182"/>
      <c r="F305" s="182"/>
      <c r="G305" s="181"/>
    </row>
    <row r="306" spans="1:7">
      <c r="A306" s="172" t="s">
        <v>113</v>
      </c>
      <c r="B306" s="167">
        <v>1</v>
      </c>
      <c r="C306" s="168">
        <v>42309</v>
      </c>
      <c r="D306" s="203">
        <f t="shared" si="66"/>
        <v>44</v>
      </c>
      <c r="E306" s="182"/>
      <c r="F306" s="182"/>
      <c r="G306" s="181"/>
    </row>
    <row r="307" spans="1:7">
      <c r="A307" s="172"/>
      <c r="B307" s="169">
        <f t="shared" ref="B307:B334" si="80">SUM(B306,1)</f>
        <v>2</v>
      </c>
      <c r="C307" s="170">
        <v>42310</v>
      </c>
      <c r="D307" s="203">
        <f t="shared" si="66"/>
        <v>45</v>
      </c>
      <c r="E307" s="180">
        <f t="shared" ref="E307" si="81">C307</f>
        <v>42310</v>
      </c>
      <c r="F307" s="180">
        <f t="shared" ref="F307:G307" si="82">C313</f>
        <v>42316</v>
      </c>
      <c r="G307" s="181">
        <v>43</v>
      </c>
    </row>
    <row r="308" spans="1:7">
      <c r="A308" s="172"/>
      <c r="B308" s="169">
        <f t="shared" si="80"/>
        <v>3</v>
      </c>
      <c r="C308" s="170">
        <v>42311</v>
      </c>
      <c r="D308" s="203">
        <f t="shared" si="66"/>
        <v>45</v>
      </c>
      <c r="E308" s="182"/>
      <c r="F308" s="182"/>
      <c r="G308" s="181"/>
    </row>
    <row r="309" spans="1:7">
      <c r="A309" s="172"/>
      <c r="B309" s="165">
        <f t="shared" si="80"/>
        <v>4</v>
      </c>
      <c r="C309" s="166">
        <v>42312</v>
      </c>
      <c r="D309" s="203">
        <f t="shared" si="66"/>
        <v>45</v>
      </c>
      <c r="E309" s="182"/>
      <c r="F309" s="182"/>
      <c r="G309" s="181"/>
    </row>
    <row r="310" spans="1:7">
      <c r="A310" s="172"/>
      <c r="B310" s="169">
        <f t="shared" si="80"/>
        <v>5</v>
      </c>
      <c r="C310" s="170">
        <v>42313</v>
      </c>
      <c r="D310" s="203">
        <f t="shared" si="66"/>
        <v>45</v>
      </c>
      <c r="E310" s="182"/>
      <c r="F310" s="182"/>
      <c r="G310" s="181"/>
    </row>
    <row r="311" spans="1:7">
      <c r="A311" s="172"/>
      <c r="B311" s="169">
        <f t="shared" si="80"/>
        <v>6</v>
      </c>
      <c r="C311" s="170">
        <v>42314</v>
      </c>
      <c r="D311" s="203">
        <f t="shared" si="66"/>
        <v>45</v>
      </c>
      <c r="E311" s="182"/>
      <c r="F311" s="182"/>
      <c r="G311" s="181"/>
    </row>
    <row r="312" spans="1:7">
      <c r="A312" s="172"/>
      <c r="B312" s="167">
        <f t="shared" si="80"/>
        <v>7</v>
      </c>
      <c r="C312" s="168">
        <v>42315</v>
      </c>
      <c r="D312" s="203">
        <f t="shared" si="66"/>
        <v>45</v>
      </c>
      <c r="E312" s="182"/>
      <c r="F312" s="182"/>
      <c r="G312" s="181"/>
    </row>
    <row r="313" spans="1:7">
      <c r="A313" s="172"/>
      <c r="B313" s="167">
        <f t="shared" si="80"/>
        <v>8</v>
      </c>
      <c r="C313" s="168">
        <v>42316</v>
      </c>
      <c r="D313" s="203">
        <f t="shared" si="66"/>
        <v>45</v>
      </c>
      <c r="E313" s="182"/>
      <c r="F313" s="182"/>
      <c r="G313" s="181"/>
    </row>
    <row r="314" spans="1:7">
      <c r="A314" s="172"/>
      <c r="B314" s="169">
        <f t="shared" si="80"/>
        <v>9</v>
      </c>
      <c r="C314" s="170">
        <v>42317</v>
      </c>
      <c r="D314" s="203">
        <f t="shared" si="66"/>
        <v>46</v>
      </c>
      <c r="E314" s="180">
        <f t="shared" ref="E314" si="83">C314</f>
        <v>42317</v>
      </c>
      <c r="F314" s="180">
        <f t="shared" ref="F314:G314" si="84">C320</f>
        <v>42323</v>
      </c>
      <c r="G314" s="181">
        <v>44</v>
      </c>
    </row>
    <row r="315" spans="1:7">
      <c r="A315" s="172"/>
      <c r="B315" s="169">
        <f t="shared" si="80"/>
        <v>10</v>
      </c>
      <c r="C315" s="170">
        <v>42318</v>
      </c>
      <c r="D315" s="203">
        <f t="shared" si="66"/>
        <v>46</v>
      </c>
      <c r="E315" s="182"/>
      <c r="F315" s="182"/>
      <c r="G315" s="181"/>
    </row>
    <row r="316" spans="1:7">
      <c r="A316" s="172"/>
      <c r="B316" s="169">
        <f t="shared" si="80"/>
        <v>11</v>
      </c>
      <c r="C316" s="170">
        <v>42319</v>
      </c>
      <c r="D316" s="203">
        <f t="shared" si="66"/>
        <v>46</v>
      </c>
      <c r="E316" s="182"/>
      <c r="F316" s="182"/>
      <c r="G316" s="181"/>
    </row>
    <row r="317" spans="1:7">
      <c r="A317" s="172"/>
      <c r="B317" s="169">
        <f t="shared" si="80"/>
        <v>12</v>
      </c>
      <c r="C317" s="170">
        <v>42320</v>
      </c>
      <c r="D317" s="203">
        <f t="shared" si="66"/>
        <v>46</v>
      </c>
      <c r="E317" s="182"/>
      <c r="F317" s="182"/>
      <c r="G317" s="181"/>
    </row>
    <row r="318" spans="1:7">
      <c r="A318" s="172"/>
      <c r="B318" s="169">
        <f t="shared" si="80"/>
        <v>13</v>
      </c>
      <c r="C318" s="170">
        <v>42321</v>
      </c>
      <c r="D318" s="203">
        <f t="shared" si="66"/>
        <v>46</v>
      </c>
      <c r="E318" s="182"/>
      <c r="F318" s="182"/>
      <c r="G318" s="181"/>
    </row>
    <row r="319" spans="1:7">
      <c r="A319" s="172"/>
      <c r="B319" s="167">
        <f t="shared" si="80"/>
        <v>14</v>
      </c>
      <c r="C319" s="168">
        <v>42322</v>
      </c>
      <c r="D319" s="203">
        <f t="shared" si="66"/>
        <v>46</v>
      </c>
      <c r="E319" s="182"/>
      <c r="F319" s="182"/>
      <c r="G319" s="181"/>
    </row>
    <row r="320" spans="1:7">
      <c r="A320" s="172"/>
      <c r="B320" s="167">
        <f t="shared" si="80"/>
        <v>15</v>
      </c>
      <c r="C320" s="168">
        <v>42323</v>
      </c>
      <c r="D320" s="203">
        <f t="shared" si="66"/>
        <v>46</v>
      </c>
      <c r="E320" s="182"/>
      <c r="F320" s="182"/>
      <c r="G320" s="181"/>
    </row>
    <row r="321" spans="1:7">
      <c r="A321" s="172"/>
      <c r="B321" s="169">
        <f t="shared" si="80"/>
        <v>16</v>
      </c>
      <c r="C321" s="170">
        <v>42324</v>
      </c>
      <c r="D321" s="203">
        <f t="shared" si="66"/>
        <v>47</v>
      </c>
      <c r="E321" s="180">
        <f t="shared" ref="E321" si="85">C321</f>
        <v>42324</v>
      </c>
      <c r="F321" s="180">
        <f t="shared" ref="F321:G321" si="86">C327</f>
        <v>42330</v>
      </c>
      <c r="G321" s="181">
        <v>45</v>
      </c>
    </row>
    <row r="322" spans="1:7">
      <c r="A322" s="172"/>
      <c r="B322" s="169">
        <f t="shared" si="80"/>
        <v>17</v>
      </c>
      <c r="C322" s="170">
        <v>42325</v>
      </c>
      <c r="D322" s="203">
        <f t="shared" si="66"/>
        <v>47</v>
      </c>
      <c r="E322" s="182"/>
      <c r="F322" s="182"/>
      <c r="G322" s="181"/>
    </row>
    <row r="323" spans="1:7">
      <c r="A323" s="172"/>
      <c r="B323" s="169">
        <f t="shared" si="80"/>
        <v>18</v>
      </c>
      <c r="C323" s="170">
        <v>42326</v>
      </c>
      <c r="D323" s="203">
        <f t="shared" ref="D323:D366" si="87">WEEKNUM(C323-1)</f>
        <v>47</v>
      </c>
      <c r="E323" s="182"/>
      <c r="F323" s="182"/>
      <c r="G323" s="181"/>
    </row>
    <row r="324" spans="1:7">
      <c r="A324" s="172"/>
      <c r="B324" s="169">
        <f t="shared" si="80"/>
        <v>19</v>
      </c>
      <c r="C324" s="170">
        <v>42327</v>
      </c>
      <c r="D324" s="203">
        <f t="shared" si="87"/>
        <v>47</v>
      </c>
      <c r="E324" s="182"/>
      <c r="F324" s="182"/>
      <c r="G324" s="181"/>
    </row>
    <row r="325" spans="1:7">
      <c r="A325" s="172"/>
      <c r="B325" s="169">
        <f t="shared" si="80"/>
        <v>20</v>
      </c>
      <c r="C325" s="170">
        <v>42328</v>
      </c>
      <c r="D325" s="203">
        <f t="shared" si="87"/>
        <v>47</v>
      </c>
      <c r="E325" s="182"/>
      <c r="F325" s="182"/>
      <c r="G325" s="181"/>
    </row>
    <row r="326" spans="1:7">
      <c r="A326" s="172"/>
      <c r="B326" s="167">
        <f t="shared" si="80"/>
        <v>21</v>
      </c>
      <c r="C326" s="168">
        <v>42329</v>
      </c>
      <c r="D326" s="203">
        <f t="shared" si="87"/>
        <v>47</v>
      </c>
      <c r="E326" s="182"/>
      <c r="F326" s="182"/>
      <c r="G326" s="181"/>
    </row>
    <row r="327" spans="1:7">
      <c r="A327" s="172"/>
      <c r="B327" s="167">
        <f t="shared" si="80"/>
        <v>22</v>
      </c>
      <c r="C327" s="168">
        <v>42330</v>
      </c>
      <c r="D327" s="203">
        <f t="shared" si="87"/>
        <v>47</v>
      </c>
      <c r="E327" s="182"/>
      <c r="F327" s="182"/>
      <c r="G327" s="181"/>
    </row>
    <row r="328" spans="1:7">
      <c r="A328" s="172"/>
      <c r="B328" s="169">
        <f t="shared" si="80"/>
        <v>23</v>
      </c>
      <c r="C328" s="170">
        <v>42331</v>
      </c>
      <c r="D328" s="203">
        <f t="shared" si="87"/>
        <v>48</v>
      </c>
      <c r="E328" s="180">
        <f t="shared" ref="E328" si="88">C328</f>
        <v>42331</v>
      </c>
      <c r="F328" s="180">
        <f t="shared" ref="F328:G328" si="89">C334</f>
        <v>42337</v>
      </c>
      <c r="G328" s="181">
        <v>46</v>
      </c>
    </row>
    <row r="329" spans="1:7">
      <c r="A329" s="172"/>
      <c r="B329" s="169">
        <f t="shared" si="80"/>
        <v>24</v>
      </c>
      <c r="C329" s="170">
        <v>42332</v>
      </c>
      <c r="D329" s="203">
        <f t="shared" si="87"/>
        <v>48</v>
      </c>
      <c r="E329" s="182"/>
      <c r="F329" s="182"/>
      <c r="G329" s="181"/>
    </row>
    <row r="330" spans="1:7">
      <c r="A330" s="172"/>
      <c r="B330" s="169">
        <f t="shared" si="80"/>
        <v>25</v>
      </c>
      <c r="C330" s="170">
        <v>42333</v>
      </c>
      <c r="D330" s="203">
        <f t="shared" si="87"/>
        <v>48</v>
      </c>
      <c r="E330" s="182"/>
      <c r="F330" s="182"/>
      <c r="G330" s="181"/>
    </row>
    <row r="331" spans="1:7">
      <c r="A331" s="172"/>
      <c r="B331" s="169">
        <f t="shared" si="80"/>
        <v>26</v>
      </c>
      <c r="C331" s="170">
        <v>42334</v>
      </c>
      <c r="D331" s="203">
        <f t="shared" si="87"/>
        <v>48</v>
      </c>
      <c r="E331" s="182"/>
      <c r="F331" s="182"/>
      <c r="G331" s="181"/>
    </row>
    <row r="332" spans="1:7">
      <c r="A332" s="172"/>
      <c r="B332" s="169">
        <f t="shared" si="80"/>
        <v>27</v>
      </c>
      <c r="C332" s="170">
        <v>42335</v>
      </c>
      <c r="D332" s="203">
        <f t="shared" si="87"/>
        <v>48</v>
      </c>
      <c r="E332" s="182"/>
      <c r="F332" s="182"/>
      <c r="G332" s="181"/>
    </row>
    <row r="333" spans="1:7">
      <c r="A333" s="172"/>
      <c r="B333" s="167">
        <f t="shared" si="80"/>
        <v>28</v>
      </c>
      <c r="C333" s="168">
        <v>42336</v>
      </c>
      <c r="D333" s="203">
        <f t="shared" si="87"/>
        <v>48</v>
      </c>
      <c r="E333" s="182"/>
      <c r="F333" s="182"/>
      <c r="G333" s="181"/>
    </row>
    <row r="334" spans="1:7">
      <c r="A334" s="172"/>
      <c r="B334" s="167">
        <f t="shared" si="80"/>
        <v>29</v>
      </c>
      <c r="C334" s="168">
        <v>42337</v>
      </c>
      <c r="D334" s="203">
        <f t="shared" si="87"/>
        <v>48</v>
      </c>
      <c r="E334" s="182"/>
      <c r="F334" s="182"/>
      <c r="G334" s="181"/>
    </row>
    <row r="335" spans="1:7">
      <c r="A335" s="172"/>
      <c r="B335" s="169">
        <v>30</v>
      </c>
      <c r="C335" s="170">
        <v>42338</v>
      </c>
      <c r="D335" s="203">
        <f t="shared" si="87"/>
        <v>49</v>
      </c>
      <c r="E335" s="180">
        <f t="shared" ref="E335" si="90">C335</f>
        <v>42338</v>
      </c>
      <c r="F335" s="180">
        <f t="shared" ref="F335:G335" si="91">C341</f>
        <v>42344</v>
      </c>
      <c r="G335" s="181">
        <v>47</v>
      </c>
    </row>
    <row r="336" spans="1:7">
      <c r="A336" s="172" t="s">
        <v>114</v>
      </c>
      <c r="B336" s="169">
        <v>1</v>
      </c>
      <c r="C336" s="170">
        <v>42339</v>
      </c>
      <c r="D336" s="203">
        <f t="shared" si="87"/>
        <v>49</v>
      </c>
      <c r="E336" s="182"/>
      <c r="F336" s="182"/>
      <c r="G336" s="181"/>
    </row>
    <row r="337" spans="1:7">
      <c r="A337" s="172"/>
      <c r="B337" s="169">
        <f t="shared" ref="B337:B364" si="92">SUM(B336,1)</f>
        <v>2</v>
      </c>
      <c r="C337" s="170">
        <v>42340</v>
      </c>
      <c r="D337" s="203">
        <f t="shared" si="87"/>
        <v>49</v>
      </c>
      <c r="E337" s="182"/>
      <c r="F337" s="182"/>
      <c r="G337" s="181"/>
    </row>
    <row r="338" spans="1:7">
      <c r="A338" s="172"/>
      <c r="B338" s="169">
        <f t="shared" si="92"/>
        <v>3</v>
      </c>
      <c r="C338" s="170">
        <v>42341</v>
      </c>
      <c r="D338" s="203">
        <f t="shared" si="87"/>
        <v>49</v>
      </c>
      <c r="E338" s="182"/>
      <c r="F338" s="182"/>
      <c r="G338" s="181"/>
    </row>
    <row r="339" spans="1:7">
      <c r="A339" s="172"/>
      <c r="B339" s="169">
        <f t="shared" si="92"/>
        <v>4</v>
      </c>
      <c r="C339" s="170">
        <v>42342</v>
      </c>
      <c r="D339" s="203">
        <f t="shared" si="87"/>
        <v>49</v>
      </c>
      <c r="E339" s="182"/>
      <c r="F339" s="182"/>
      <c r="G339" s="181"/>
    </row>
    <row r="340" spans="1:7">
      <c r="A340" s="172"/>
      <c r="B340" s="167">
        <f t="shared" si="92"/>
        <v>5</v>
      </c>
      <c r="C340" s="168">
        <v>42343</v>
      </c>
      <c r="D340" s="203">
        <f t="shared" si="87"/>
        <v>49</v>
      </c>
      <c r="E340" s="182"/>
      <c r="F340" s="182"/>
      <c r="G340" s="181"/>
    </row>
    <row r="341" spans="1:7">
      <c r="A341" s="172"/>
      <c r="B341" s="167">
        <f t="shared" si="92"/>
        <v>6</v>
      </c>
      <c r="C341" s="168">
        <v>42344</v>
      </c>
      <c r="D341" s="203">
        <f t="shared" si="87"/>
        <v>49</v>
      </c>
      <c r="E341" s="182"/>
      <c r="F341" s="182"/>
      <c r="G341" s="181"/>
    </row>
    <row r="342" spans="1:7">
      <c r="A342" s="172"/>
      <c r="B342" s="169">
        <f t="shared" si="92"/>
        <v>7</v>
      </c>
      <c r="C342" s="170">
        <v>42345</v>
      </c>
      <c r="D342" s="203">
        <f t="shared" si="87"/>
        <v>50</v>
      </c>
      <c r="E342" s="180">
        <f t="shared" ref="E342" si="93">C342</f>
        <v>42345</v>
      </c>
      <c r="F342" s="180">
        <f t="shared" ref="F342:G342" si="94">C348</f>
        <v>42351</v>
      </c>
      <c r="G342" s="181">
        <v>48</v>
      </c>
    </row>
    <row r="343" spans="1:7">
      <c r="A343" s="172"/>
      <c r="B343" s="169">
        <f t="shared" si="92"/>
        <v>8</v>
      </c>
      <c r="C343" s="170">
        <v>42346</v>
      </c>
      <c r="D343" s="203">
        <f t="shared" si="87"/>
        <v>50</v>
      </c>
      <c r="E343" s="182"/>
      <c r="F343" s="182"/>
      <c r="G343" s="181"/>
    </row>
    <row r="344" spans="1:7">
      <c r="A344" s="172"/>
      <c r="B344" s="169">
        <f t="shared" si="92"/>
        <v>9</v>
      </c>
      <c r="C344" s="170">
        <v>42347</v>
      </c>
      <c r="D344" s="203">
        <f t="shared" si="87"/>
        <v>50</v>
      </c>
      <c r="E344" s="182"/>
      <c r="F344" s="182"/>
      <c r="G344" s="181"/>
    </row>
    <row r="345" spans="1:7">
      <c r="A345" s="172"/>
      <c r="B345" s="169">
        <f t="shared" si="92"/>
        <v>10</v>
      </c>
      <c r="C345" s="170">
        <v>42348</v>
      </c>
      <c r="D345" s="203">
        <f t="shared" si="87"/>
        <v>50</v>
      </c>
      <c r="E345" s="182"/>
      <c r="F345" s="182"/>
      <c r="G345" s="181"/>
    </row>
    <row r="346" spans="1:7">
      <c r="A346" s="172"/>
      <c r="B346" s="169">
        <f t="shared" si="92"/>
        <v>11</v>
      </c>
      <c r="C346" s="170">
        <v>42349</v>
      </c>
      <c r="D346" s="203">
        <f t="shared" si="87"/>
        <v>50</v>
      </c>
      <c r="E346" s="182"/>
      <c r="F346" s="182"/>
      <c r="G346" s="181"/>
    </row>
    <row r="347" spans="1:7">
      <c r="A347" s="172"/>
      <c r="B347" s="167">
        <f t="shared" si="92"/>
        <v>12</v>
      </c>
      <c r="C347" s="168">
        <v>42350</v>
      </c>
      <c r="D347" s="203">
        <f t="shared" si="87"/>
        <v>50</v>
      </c>
      <c r="E347" s="182"/>
      <c r="F347" s="182"/>
      <c r="G347" s="181"/>
    </row>
    <row r="348" spans="1:7">
      <c r="A348" s="172"/>
      <c r="B348" s="167">
        <f t="shared" si="92"/>
        <v>13</v>
      </c>
      <c r="C348" s="168">
        <v>42351</v>
      </c>
      <c r="D348" s="203">
        <f t="shared" si="87"/>
        <v>50</v>
      </c>
      <c r="E348" s="182"/>
      <c r="F348" s="182"/>
      <c r="G348" s="181"/>
    </row>
    <row r="349" spans="1:7">
      <c r="A349" s="172"/>
      <c r="B349" s="169">
        <f t="shared" si="92"/>
        <v>14</v>
      </c>
      <c r="C349" s="170">
        <v>42352</v>
      </c>
      <c r="D349" s="203">
        <f t="shared" si="87"/>
        <v>51</v>
      </c>
      <c r="E349" s="180">
        <f t="shared" ref="E349" si="95">C349</f>
        <v>42352</v>
      </c>
      <c r="F349" s="180">
        <f t="shared" ref="F349:G349" si="96">C355</f>
        <v>42358</v>
      </c>
      <c r="G349" s="181">
        <v>49</v>
      </c>
    </row>
    <row r="350" spans="1:7">
      <c r="A350" s="172"/>
      <c r="B350" s="169">
        <f t="shared" si="92"/>
        <v>15</v>
      </c>
      <c r="C350" s="170">
        <v>42353</v>
      </c>
      <c r="D350" s="203">
        <f t="shared" si="87"/>
        <v>51</v>
      </c>
      <c r="E350" s="182"/>
      <c r="F350" s="182"/>
      <c r="G350" s="181"/>
    </row>
    <row r="351" spans="1:7">
      <c r="A351" s="172"/>
      <c r="B351" s="169">
        <f t="shared" si="92"/>
        <v>16</v>
      </c>
      <c r="C351" s="170">
        <v>42354</v>
      </c>
      <c r="D351" s="203">
        <f t="shared" si="87"/>
        <v>51</v>
      </c>
      <c r="E351" s="182"/>
      <c r="F351" s="182"/>
      <c r="G351" s="181"/>
    </row>
    <row r="352" spans="1:7">
      <c r="A352" s="172"/>
      <c r="B352" s="169">
        <f t="shared" si="92"/>
        <v>17</v>
      </c>
      <c r="C352" s="170">
        <v>42355</v>
      </c>
      <c r="D352" s="203">
        <f t="shared" si="87"/>
        <v>51</v>
      </c>
      <c r="E352" s="182"/>
      <c r="F352" s="182"/>
      <c r="G352" s="181"/>
    </row>
    <row r="353" spans="1:7">
      <c r="A353" s="172"/>
      <c r="B353" s="169">
        <f t="shared" si="92"/>
        <v>18</v>
      </c>
      <c r="C353" s="170">
        <v>42356</v>
      </c>
      <c r="D353" s="203">
        <f t="shared" si="87"/>
        <v>51</v>
      </c>
      <c r="E353" s="182"/>
      <c r="F353" s="182"/>
      <c r="G353" s="181"/>
    </row>
    <row r="354" spans="1:7">
      <c r="A354" s="172"/>
      <c r="B354" s="167">
        <f t="shared" si="92"/>
        <v>19</v>
      </c>
      <c r="C354" s="168">
        <v>42357</v>
      </c>
      <c r="D354" s="203">
        <f t="shared" si="87"/>
        <v>51</v>
      </c>
      <c r="E354" s="182"/>
      <c r="F354" s="182"/>
      <c r="G354" s="181"/>
    </row>
    <row r="355" spans="1:7">
      <c r="A355" s="172"/>
      <c r="B355" s="167">
        <f t="shared" si="92"/>
        <v>20</v>
      </c>
      <c r="C355" s="168">
        <v>42358</v>
      </c>
      <c r="D355" s="203">
        <f t="shared" si="87"/>
        <v>51</v>
      </c>
      <c r="E355" s="182"/>
      <c r="F355" s="182"/>
      <c r="G355" s="181"/>
    </row>
    <row r="356" spans="1:7">
      <c r="A356" s="172"/>
      <c r="B356" s="169">
        <f t="shared" si="92"/>
        <v>21</v>
      </c>
      <c r="C356" s="170">
        <v>42359</v>
      </c>
      <c r="D356" s="203">
        <f t="shared" si="87"/>
        <v>52</v>
      </c>
      <c r="E356" s="180">
        <f t="shared" ref="E356" si="97">C356</f>
        <v>42359</v>
      </c>
      <c r="F356" s="180">
        <f t="shared" ref="F356:G356" si="98">C362</f>
        <v>42365</v>
      </c>
      <c r="G356" s="181">
        <v>50</v>
      </c>
    </row>
    <row r="357" spans="1:7">
      <c r="A357" s="172"/>
      <c r="B357" s="169">
        <f t="shared" si="92"/>
        <v>22</v>
      </c>
      <c r="C357" s="170">
        <v>42360</v>
      </c>
      <c r="D357" s="203">
        <f t="shared" si="87"/>
        <v>52</v>
      </c>
      <c r="E357" s="182"/>
      <c r="F357" s="182"/>
      <c r="G357" s="181"/>
    </row>
    <row r="358" spans="1:7">
      <c r="A358" s="172"/>
      <c r="B358" s="169">
        <f t="shared" si="92"/>
        <v>23</v>
      </c>
      <c r="C358" s="170">
        <v>42361</v>
      </c>
      <c r="D358" s="203">
        <f t="shared" si="87"/>
        <v>52</v>
      </c>
      <c r="E358" s="182"/>
      <c r="F358" s="182"/>
      <c r="G358" s="181"/>
    </row>
    <row r="359" spans="1:7">
      <c r="A359" s="172"/>
      <c r="B359" s="169">
        <f t="shared" si="92"/>
        <v>24</v>
      </c>
      <c r="C359" s="170">
        <v>42362</v>
      </c>
      <c r="D359" s="203">
        <f t="shared" si="87"/>
        <v>52</v>
      </c>
      <c r="E359" s="182"/>
      <c r="F359" s="182"/>
      <c r="G359" s="181"/>
    </row>
    <row r="360" spans="1:7">
      <c r="A360" s="172"/>
      <c r="B360" s="169">
        <f t="shared" si="92"/>
        <v>25</v>
      </c>
      <c r="C360" s="170">
        <v>42363</v>
      </c>
      <c r="D360" s="203">
        <f t="shared" si="87"/>
        <v>52</v>
      </c>
      <c r="E360" s="182"/>
      <c r="F360" s="182"/>
      <c r="G360" s="181"/>
    </row>
    <row r="361" spans="1:7">
      <c r="A361" s="172"/>
      <c r="B361" s="167">
        <f t="shared" si="92"/>
        <v>26</v>
      </c>
      <c r="C361" s="168">
        <v>42364</v>
      </c>
      <c r="D361" s="203">
        <f t="shared" si="87"/>
        <v>52</v>
      </c>
      <c r="E361" s="182"/>
      <c r="F361" s="182"/>
      <c r="G361" s="181"/>
    </row>
    <row r="362" spans="1:7">
      <c r="A362" s="172"/>
      <c r="B362" s="167">
        <f t="shared" si="92"/>
        <v>27</v>
      </c>
      <c r="C362" s="168">
        <v>42365</v>
      </c>
      <c r="D362" s="203">
        <f t="shared" si="87"/>
        <v>52</v>
      </c>
      <c r="E362" s="182"/>
      <c r="F362" s="182"/>
      <c r="G362" s="181"/>
    </row>
    <row r="363" spans="1:7">
      <c r="A363" s="172"/>
      <c r="B363" s="169">
        <f t="shared" si="92"/>
        <v>28</v>
      </c>
      <c r="C363" s="170">
        <v>42366</v>
      </c>
      <c r="D363" s="203">
        <f t="shared" si="87"/>
        <v>53</v>
      </c>
      <c r="E363" s="116"/>
      <c r="F363" s="116"/>
      <c r="G363" s="179"/>
    </row>
    <row r="364" spans="1:7">
      <c r="A364" s="172"/>
      <c r="B364" s="169">
        <f t="shared" si="92"/>
        <v>29</v>
      </c>
      <c r="C364" s="170">
        <v>42367</v>
      </c>
      <c r="D364" s="203">
        <f t="shared" si="87"/>
        <v>53</v>
      </c>
      <c r="E364" s="116"/>
      <c r="F364" s="116"/>
      <c r="G364" s="179"/>
    </row>
    <row r="365" spans="1:7">
      <c r="A365" s="172"/>
      <c r="B365" s="169">
        <v>30</v>
      </c>
      <c r="C365" s="170">
        <v>42368</v>
      </c>
      <c r="D365" s="203">
        <f t="shared" si="87"/>
        <v>53</v>
      </c>
      <c r="E365" s="116"/>
      <c r="F365" s="116"/>
      <c r="G365" s="179"/>
    </row>
    <row r="366" spans="1:7">
      <c r="A366" s="172"/>
      <c r="B366" s="169">
        <v>31</v>
      </c>
      <c r="C366" s="170">
        <v>42369</v>
      </c>
      <c r="D366" s="203">
        <f t="shared" si="87"/>
        <v>53</v>
      </c>
      <c r="E366" s="116"/>
      <c r="F366" s="116"/>
      <c r="G366" s="179"/>
    </row>
  </sheetData>
  <mergeCells count="165">
    <mergeCell ref="G328:G334"/>
    <mergeCell ref="G335:G341"/>
    <mergeCell ref="G342:G348"/>
    <mergeCell ref="G349:G355"/>
    <mergeCell ref="G356:G362"/>
    <mergeCell ref="G10:G12"/>
    <mergeCell ref="E10:F11"/>
    <mergeCell ref="G265:G271"/>
    <mergeCell ref="G272:G278"/>
    <mergeCell ref="G279:G285"/>
    <mergeCell ref="G286:G292"/>
    <mergeCell ref="G293:G299"/>
    <mergeCell ref="G300:G306"/>
    <mergeCell ref="G307:G313"/>
    <mergeCell ref="G314:G320"/>
    <mergeCell ref="G321:G327"/>
    <mergeCell ref="G202:G208"/>
    <mergeCell ref="G209:G215"/>
    <mergeCell ref="G216:G222"/>
    <mergeCell ref="G223:G229"/>
    <mergeCell ref="G230:G236"/>
    <mergeCell ref="G237:G243"/>
    <mergeCell ref="G244:G250"/>
    <mergeCell ref="G251:G257"/>
    <mergeCell ref="G258:G264"/>
    <mergeCell ref="G139:G145"/>
    <mergeCell ref="G146:G152"/>
    <mergeCell ref="G153:G159"/>
    <mergeCell ref="G160:G166"/>
    <mergeCell ref="G167:G173"/>
    <mergeCell ref="G174:G180"/>
    <mergeCell ref="G181:G187"/>
    <mergeCell ref="G188:G194"/>
    <mergeCell ref="G195:G201"/>
    <mergeCell ref="G76:G82"/>
    <mergeCell ref="G83:G89"/>
    <mergeCell ref="G90:G96"/>
    <mergeCell ref="G97:G103"/>
    <mergeCell ref="G104:G110"/>
    <mergeCell ref="G111:G117"/>
    <mergeCell ref="G118:G125"/>
    <mergeCell ref="G126:G132"/>
    <mergeCell ref="G133:G138"/>
    <mergeCell ref="G13:G19"/>
    <mergeCell ref="G20:G26"/>
    <mergeCell ref="G27:G33"/>
    <mergeCell ref="G34:G40"/>
    <mergeCell ref="G41:G47"/>
    <mergeCell ref="G48:G55"/>
    <mergeCell ref="G56:G61"/>
    <mergeCell ref="G62:G69"/>
    <mergeCell ref="G70:G75"/>
    <mergeCell ref="F34:F40"/>
    <mergeCell ref="E41:E47"/>
    <mergeCell ref="F41:F47"/>
    <mergeCell ref="A214:A244"/>
    <mergeCell ref="A245:A274"/>
    <mergeCell ref="A275:A305"/>
    <mergeCell ref="A306:A335"/>
    <mergeCell ref="A336:A366"/>
    <mergeCell ref="E13:E19"/>
    <mergeCell ref="E20:E26"/>
    <mergeCell ref="E27:E33"/>
    <mergeCell ref="E34:E40"/>
    <mergeCell ref="A33:A60"/>
    <mergeCell ref="A61:A91"/>
    <mergeCell ref="A92:A121"/>
    <mergeCell ref="A122:A152"/>
    <mergeCell ref="A153:A182"/>
    <mergeCell ref="A183:A213"/>
    <mergeCell ref="A2:A32"/>
    <mergeCell ref="F13:F19"/>
    <mergeCell ref="F20:F26"/>
    <mergeCell ref="F27:F33"/>
    <mergeCell ref="D10:D12"/>
    <mergeCell ref="E90:E96"/>
    <mergeCell ref="F90:F96"/>
    <mergeCell ref="E97:E103"/>
    <mergeCell ref="F97:F103"/>
    <mergeCell ref="E104:E110"/>
    <mergeCell ref="F104:F110"/>
    <mergeCell ref="E56:E61"/>
    <mergeCell ref="F56:F61"/>
    <mergeCell ref="E48:E55"/>
    <mergeCell ref="F48:F55"/>
    <mergeCell ref="E83:E89"/>
    <mergeCell ref="F83:F89"/>
    <mergeCell ref="E76:E82"/>
    <mergeCell ref="F76:F82"/>
    <mergeCell ref="E70:E75"/>
    <mergeCell ref="F70:F75"/>
    <mergeCell ref="E62:E69"/>
    <mergeCell ref="F62:F69"/>
    <mergeCell ref="E139:E145"/>
    <mergeCell ref="F139:F145"/>
    <mergeCell ref="E118:E125"/>
    <mergeCell ref="F118:F125"/>
    <mergeCell ref="E126:E132"/>
    <mergeCell ref="F126:F132"/>
    <mergeCell ref="E133:E138"/>
    <mergeCell ref="F133:F138"/>
    <mergeCell ref="E111:E117"/>
    <mergeCell ref="F111:F117"/>
    <mergeCell ref="E167:E173"/>
    <mergeCell ref="F167:F173"/>
    <mergeCell ref="E174:E180"/>
    <mergeCell ref="F174:F180"/>
    <mergeCell ref="E181:E187"/>
    <mergeCell ref="F181:F187"/>
    <mergeCell ref="E146:E152"/>
    <mergeCell ref="F146:F152"/>
    <mergeCell ref="E153:E159"/>
    <mergeCell ref="F153:F159"/>
    <mergeCell ref="E160:E166"/>
    <mergeCell ref="F160:F166"/>
    <mergeCell ref="E209:E215"/>
    <mergeCell ref="F209:F215"/>
    <mergeCell ref="E216:E222"/>
    <mergeCell ref="F216:F222"/>
    <mergeCell ref="E223:E229"/>
    <mergeCell ref="F223:F229"/>
    <mergeCell ref="E188:E194"/>
    <mergeCell ref="F188:F194"/>
    <mergeCell ref="E195:E201"/>
    <mergeCell ref="F195:F201"/>
    <mergeCell ref="E202:E208"/>
    <mergeCell ref="F202:F208"/>
    <mergeCell ref="E251:E257"/>
    <mergeCell ref="F251:F257"/>
    <mergeCell ref="E258:E264"/>
    <mergeCell ref="F258:F264"/>
    <mergeCell ref="E265:E271"/>
    <mergeCell ref="F265:F271"/>
    <mergeCell ref="E230:E236"/>
    <mergeCell ref="F230:F236"/>
    <mergeCell ref="E237:E243"/>
    <mergeCell ref="F237:F243"/>
    <mergeCell ref="E244:E250"/>
    <mergeCell ref="F244:F250"/>
    <mergeCell ref="E293:E299"/>
    <mergeCell ref="F293:F299"/>
    <mergeCell ref="E300:E306"/>
    <mergeCell ref="F300:F306"/>
    <mergeCell ref="E307:E313"/>
    <mergeCell ref="F307:F313"/>
    <mergeCell ref="E272:E278"/>
    <mergeCell ref="F272:F278"/>
    <mergeCell ref="E279:E285"/>
    <mergeCell ref="F279:F285"/>
    <mergeCell ref="E286:E292"/>
    <mergeCell ref="F286:F292"/>
    <mergeCell ref="E356:E362"/>
    <mergeCell ref="F356:F362"/>
    <mergeCell ref="E335:E341"/>
    <mergeCell ref="F335:F341"/>
    <mergeCell ref="E342:E348"/>
    <mergeCell ref="F342:F348"/>
    <mergeCell ref="E349:E355"/>
    <mergeCell ref="F349:F355"/>
    <mergeCell ref="E314:E320"/>
    <mergeCell ref="F314:F320"/>
    <mergeCell ref="E321:E327"/>
    <mergeCell ref="F321:F327"/>
    <mergeCell ref="E328:E334"/>
    <mergeCell ref="F328:F3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</vt:lpstr>
      <vt:lpstr>2015</vt:lpstr>
      <vt:lpstr>отчетные недели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Львов Андрей Игоревич</cp:lastModifiedBy>
  <cp:lastPrinted>2014-11-26T10:42:23Z</cp:lastPrinted>
  <dcterms:created xsi:type="dcterms:W3CDTF">2013-10-02T11:57:54Z</dcterms:created>
  <dcterms:modified xsi:type="dcterms:W3CDTF">2015-04-21T06:35:48Z</dcterms:modified>
</cp:coreProperties>
</file>