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30" windowWidth="27795" windowHeight="13350"/>
  </bookViews>
  <sheets>
    <sheet name="IN01" sheetId="1" r:id="rId1"/>
    <sheet name="Check" sheetId="2" r:id="rId2"/>
  </sheets>
  <calcPr calcId="152511"/>
</workbook>
</file>

<file path=xl/calcChain.xml><?xml version="1.0" encoding="utf-8"?>
<calcChain xmlns="http://schemas.openxmlformats.org/spreadsheetml/2006/main">
  <c r="F7" i="1" l="1"/>
  <c r="F6" i="1" l="1"/>
  <c r="F4" i="1" l="1"/>
  <c r="F3" i="1"/>
  <c r="F2" i="1"/>
  <c r="F1" i="1" l="1"/>
</calcChain>
</file>

<file path=xl/sharedStrings.xml><?xml version="1.0" encoding="utf-8"?>
<sst xmlns="http://schemas.openxmlformats.org/spreadsheetml/2006/main" count="65" uniqueCount="62">
  <si>
    <t>Форма</t>
  </si>
  <si>
    <t>SANDOZ</t>
  </si>
  <si>
    <t>Дата поставки (дд.мм.гггг)</t>
  </si>
  <si>
    <t>Ориентировочное время (чч:мм)</t>
  </si>
  <si>
    <t>для пропуска</t>
  </si>
  <si>
    <t>Номер заявки (кл.док.номер)</t>
  </si>
  <si>
    <t>ФИО Водителя</t>
  </si>
  <si>
    <t>Гос.номер авто</t>
  </si>
  <si>
    <t>Марка авто</t>
  </si>
  <si>
    <t>Спецификация</t>
  </si>
  <si>
    <t>S11</t>
  </si>
  <si>
    <t>145кт</t>
  </si>
  <si>
    <t>ВАЗ</t>
  </si>
  <si>
    <t>Проект</t>
  </si>
  <si>
    <t>Клиент</t>
  </si>
  <si>
    <t>клиент</t>
  </si>
  <si>
    <t>Склад</t>
  </si>
  <si>
    <t>физический склад</t>
  </si>
  <si>
    <t>логический склад</t>
  </si>
  <si>
    <t>MessageID:</t>
  </si>
  <si>
    <t>Driver:</t>
  </si>
  <si>
    <t>GosNomer:</t>
  </si>
  <si>
    <t>Mark:</t>
  </si>
  <si>
    <t>Create</t>
  </si>
  <si>
    <t>Update</t>
  </si>
  <si>
    <t>true</t>
  </si>
  <si>
    <t>Запрещенные к обновлению ТС проекты:</t>
  </si>
  <si>
    <t>BI</t>
  </si>
  <si>
    <t>CIALIS-CARD</t>
  </si>
  <si>
    <t>DRLAB</t>
  </si>
  <si>
    <t>KIA MOTORS RUS</t>
  </si>
  <si>
    <t>KIA-MR</t>
  </si>
  <si>
    <t>KIA-SP</t>
  </si>
  <si>
    <t>LILLY-BAGS</t>
  </si>
  <si>
    <t>LILLY-CIALIS</t>
  </si>
  <si>
    <t>LILLY-CNS</t>
  </si>
  <si>
    <t>LILLY-ELANCO</t>
  </si>
  <si>
    <t>LILLY-ENDO</t>
  </si>
  <si>
    <t>LILLY-ONCO</t>
  </si>
  <si>
    <t>LILLY-OSTP</t>
  </si>
  <si>
    <t>NIZHPHARM</t>
  </si>
  <si>
    <t>NOVARTIS</t>
  </si>
  <si>
    <t>ODRL</t>
  </si>
  <si>
    <t>PERNOD</t>
  </si>
  <si>
    <t>PFIZER</t>
  </si>
  <si>
    <t>PFIZER-CO</t>
  </si>
  <si>
    <t>RUSFIC</t>
  </si>
  <si>
    <t>SA-AVENTIS</t>
  </si>
  <si>
    <t>SANDOZ-TMA-OTC</t>
  </si>
  <si>
    <t>SANDOZ-TMA-RX</t>
  </si>
  <si>
    <t>SANDOZ-UTIL</t>
  </si>
  <si>
    <t>SA-SANOFI</t>
  </si>
  <si>
    <t>SERVIER</t>
  </si>
  <si>
    <t>UNIPHARM</t>
  </si>
  <si>
    <t>WYETH</t>
  </si>
  <si>
    <t>Error:</t>
  </si>
  <si>
    <t>К01880</t>
  </si>
  <si>
    <t>Заявка</t>
  </si>
  <si>
    <t xml:space="preserve">для пропуска </t>
  </si>
  <si>
    <t>номер</t>
  </si>
  <si>
    <t>Первый</t>
  </si>
  <si>
    <t>VALIO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</si>
</sst>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2" borderId="0" xfId="0" applyNumberFormat="1" applyFill="1"/>
    <xf numFmtId="49" fontId="1" fillId="0" borderId="0" xfId="0" applyNumberFormat="1" applyFont="1" applyFill="1"/>
    <xf numFmtId="0" fontId="0" fillId="0" borderId="0" xfId="0" applyNumberFormat="1"/>
    <xf numFmtId="164" fontId="0" fillId="2" borderId="0" xfId="0" applyNumberFormat="1" applyFill="1"/>
    <xf numFmtId="49" fontId="0" fillId="0" borderId="0" xfId="0" applyNumberFormat="1"/>
    <xf numFmtId="49" fontId="0" fillId="2" borderId="0" xfId="0" applyNumberFormat="1" applyFill="1"/>
    <xf numFmtId="0" fontId="2" fillId="0" borderId="0" xfId="0" applyFont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workbookViewId="0">
      <selection activeCell="B3" sqref="B3"/>
    </sheetView>
  </sheetViews>
  <sheetFormatPr defaultRowHeight="15" x14ac:dyDescent="0.25"/>
  <cols>
    <col min="1" max="1" width="32.28515625" customWidth="1"/>
    <col min="2" max="2" width="13.5703125" customWidth="1"/>
    <col min="3" max="3" width="26.7109375" customWidth="1"/>
    <col min="4" max="5" width="16.5703125" customWidth="1"/>
    <col min="6" max="6" width="22" customWidth="1"/>
    <col min="7" max="7" width="33.28515625" customWidth="1"/>
    <col min="8" max="8" width="39.42578125" customWidth="1"/>
    <col min="9" max="9" width="28.85546875" customWidth="1"/>
    <col min="10" max="10" width="27.28515625" customWidth="1"/>
    <col min="11" max="11" width="22.42578125" customWidth="1"/>
    <col min="12" max="12" width="18.5703125" customWidth="1"/>
    <col min="13" max="13" width="29.5703125" customWidth="1"/>
    <col min="14" max="14" width="9.5703125" customWidth="1"/>
    <col min="15" max="15" width="25.85546875" customWidth="1"/>
    <col min="16" max="16" width="10.28515625" customWidth="1"/>
    <col min="17" max="18" width="12" bestFit="1" customWidth="1"/>
    <col min="19" max="19" width="12" customWidth="1"/>
    <col min="20" max="22" width="12" bestFit="1" customWidth="1"/>
    <col min="23" max="23" width="37.5703125" style="3" customWidth="1"/>
    <col min="24" max="24" width="12" bestFit="1" customWidth="1"/>
    <col min="25" max="27" width="13" bestFit="1" customWidth="1"/>
    <col min="28" max="28" width="15.140625" style="3" customWidth="1"/>
    <col min="29" max="29" width="14.28515625" style="3" customWidth="1"/>
    <col min="30" max="30" width="13.140625" bestFit="1" customWidth="1"/>
    <col min="31" max="31" width="12.85546875" style="3" bestFit="1" customWidth="1"/>
  </cols>
  <sheetData>
    <row r="1" spans="1:11" x14ac:dyDescent="0.25">
      <c r="A1" s="8" t="s">
        <v>0</v>
      </c>
      <c r="B1" s="8" t="s">
        <v>57</v>
      </c>
      <c r="E1" t="s">
        <v>19</v>
      </c>
      <c r="F1" s="5" t="str">
        <f>$B$8</f>
        <v>S11</v>
      </c>
    </row>
    <row r="2" spans="1:11" x14ac:dyDescent="0.25">
      <c r="A2" t="s">
        <v>14</v>
      </c>
      <c r="B2" s="6" t="s">
        <v>56</v>
      </c>
      <c r="C2" t="s">
        <v>15</v>
      </c>
      <c r="E2" t="s">
        <v>20</v>
      </c>
      <c r="F2" s="5" t="str">
        <f>IF($B$9="","",$B$9)</f>
        <v/>
      </c>
      <c r="H2" s="7"/>
      <c r="I2" s="7"/>
      <c r="J2" s="7"/>
      <c r="K2" s="7"/>
    </row>
    <row r="3" spans="1:11" x14ac:dyDescent="0.25">
      <c r="A3" t="s">
        <v>13</v>
      </c>
      <c r="B3" s="6" t="s">
        <v>61</v>
      </c>
      <c r="C3" t="s">
        <v>18</v>
      </c>
      <c r="E3" t="s">
        <v>21</v>
      </c>
      <c r="F3" s="5" t="str">
        <f>IF($B$10="","",$B$10)</f>
        <v>145кт</v>
      </c>
      <c r="H3" s="7"/>
      <c r="I3" s="7"/>
      <c r="J3" s="7"/>
      <c r="K3" s="7"/>
    </row>
    <row r="4" spans="1:11" x14ac:dyDescent="0.25">
      <c r="A4" t="s">
        <v>16</v>
      </c>
      <c r="B4" s="6" t="s">
        <v>60</v>
      </c>
      <c r="C4" t="s">
        <v>17</v>
      </c>
      <c r="E4" t="s">
        <v>22</v>
      </c>
      <c r="F4" s="5" t="str">
        <f>IF($B$11="","",$B$11)</f>
        <v>ВАЗ</v>
      </c>
      <c r="H4" s="7"/>
      <c r="I4" s="7"/>
      <c r="J4" s="7"/>
    </row>
    <row r="5" spans="1:11" x14ac:dyDescent="0.25">
      <c r="B5" s="6"/>
      <c r="E5" t="s">
        <v>23</v>
      </c>
      <c r="F5" t="s">
        <v>25</v>
      </c>
      <c r="H5" s="7"/>
      <c r="I5" s="7"/>
      <c r="J5" s="7"/>
    </row>
    <row r="6" spans="1:11" x14ac:dyDescent="0.25">
      <c r="A6" t="s">
        <v>2</v>
      </c>
      <c r="B6" s="1">
        <v>41649</v>
      </c>
      <c r="C6" t="s">
        <v>58</v>
      </c>
      <c r="E6" t="s">
        <v>24</v>
      </c>
      <c r="F6" s="3" t="str">
        <f>IF(IFERROR(MATCH($B$3,Check!A2:A30,0),0)=0,"true","false")</f>
        <v>true</v>
      </c>
      <c r="H6" s="7"/>
      <c r="I6" s="7"/>
      <c r="J6" s="7"/>
    </row>
    <row r="7" spans="1:11" x14ac:dyDescent="0.25">
      <c r="A7" t="s">
        <v>3</v>
      </c>
      <c r="B7" s="4">
        <v>41649.793749999997</v>
      </c>
      <c r="C7" t="s">
        <v>4</v>
      </c>
      <c r="E7" t="s">
        <v>55</v>
      </c>
      <c r="F7" s="2" t="str">
        <f>IF(COUNTIF($AC$13:$AC$995,1)=1,"В заявке заполнены не все поля!","")</f>
        <v/>
      </c>
      <c r="H7" s="7"/>
      <c r="I7" s="7"/>
      <c r="J7" s="7"/>
    </row>
    <row r="8" spans="1:11" x14ac:dyDescent="0.25">
      <c r="A8" t="s">
        <v>5</v>
      </c>
      <c r="B8" s="6" t="s">
        <v>10</v>
      </c>
      <c r="C8" t="s">
        <v>59</v>
      </c>
      <c r="H8" s="7"/>
      <c r="I8" s="7"/>
      <c r="J8" s="7"/>
    </row>
    <row r="9" spans="1:11" x14ac:dyDescent="0.25">
      <c r="A9" t="s">
        <v>6</v>
      </c>
      <c r="B9" s="6"/>
      <c r="C9" t="s">
        <v>4</v>
      </c>
      <c r="H9" s="7"/>
      <c r="I9" s="7"/>
      <c r="J9" s="7"/>
    </row>
    <row r="10" spans="1:11" x14ac:dyDescent="0.25">
      <c r="A10" t="s">
        <v>7</v>
      </c>
      <c r="B10" s="6" t="s">
        <v>11</v>
      </c>
      <c r="C10" t="s">
        <v>4</v>
      </c>
      <c r="H10" s="7"/>
      <c r="I10" s="7"/>
      <c r="J10" s="7"/>
    </row>
    <row r="11" spans="1:11" x14ac:dyDescent="0.25">
      <c r="A11" t="s">
        <v>8</v>
      </c>
      <c r="B11" s="6" t="s">
        <v>12</v>
      </c>
      <c r="C11" t="s">
        <v>4</v>
      </c>
    </row>
    <row r="12" spans="1:11" x14ac:dyDescent="0.25">
      <c r="A12" s="8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cols>
    <col min="1" max="1" width="40" bestFit="1" customWidth="1"/>
  </cols>
  <sheetData>
    <row r="1" spans="1:1" x14ac:dyDescent="0.25">
      <c r="A1" t="s">
        <v>26</v>
      </c>
    </row>
    <row r="2" spans="1:1" x14ac:dyDescent="0.25">
      <c r="A2" s="7" t="s">
        <v>27</v>
      </c>
    </row>
    <row r="3" spans="1:1" x14ac:dyDescent="0.25">
      <c r="A3" s="7" t="s">
        <v>28</v>
      </c>
    </row>
    <row r="4" spans="1:1" x14ac:dyDescent="0.25">
      <c r="A4" s="7" t="s">
        <v>29</v>
      </c>
    </row>
    <row r="5" spans="1:1" x14ac:dyDescent="0.25">
      <c r="A5" s="7" t="s">
        <v>30</v>
      </c>
    </row>
    <row r="6" spans="1:1" x14ac:dyDescent="0.25">
      <c r="A6" s="7" t="s">
        <v>31</v>
      </c>
    </row>
    <row r="7" spans="1:1" x14ac:dyDescent="0.25">
      <c r="A7" s="7" t="s">
        <v>32</v>
      </c>
    </row>
    <row r="8" spans="1:1" x14ac:dyDescent="0.25">
      <c r="A8" s="7" t="s">
        <v>33</v>
      </c>
    </row>
    <row r="9" spans="1:1" x14ac:dyDescent="0.25">
      <c r="A9" s="7" t="s">
        <v>34</v>
      </c>
    </row>
    <row r="10" spans="1:1" x14ac:dyDescent="0.25">
      <c r="A10" s="7" t="s">
        <v>35</v>
      </c>
    </row>
    <row r="11" spans="1:1" x14ac:dyDescent="0.25">
      <c r="A11" s="7" t="s">
        <v>36</v>
      </c>
    </row>
    <row r="12" spans="1:1" x14ac:dyDescent="0.25">
      <c r="A12" s="7" t="s">
        <v>37</v>
      </c>
    </row>
    <row r="13" spans="1:1" x14ac:dyDescent="0.25">
      <c r="A13" s="7" t="s">
        <v>38</v>
      </c>
    </row>
    <row r="14" spans="1:1" x14ac:dyDescent="0.25">
      <c r="A14" s="7" t="s">
        <v>39</v>
      </c>
    </row>
    <row r="15" spans="1:1" x14ac:dyDescent="0.25">
      <c r="A15" s="7" t="s">
        <v>40</v>
      </c>
    </row>
    <row r="16" spans="1:1" x14ac:dyDescent="0.25">
      <c r="A16" s="7" t="s">
        <v>41</v>
      </c>
    </row>
    <row r="17" spans="1:1" x14ac:dyDescent="0.25">
      <c r="A17" s="7" t="s">
        <v>42</v>
      </c>
    </row>
    <row r="18" spans="1:1" x14ac:dyDescent="0.25">
      <c r="A18" s="7" t="s">
        <v>43</v>
      </c>
    </row>
    <row r="19" spans="1:1" x14ac:dyDescent="0.25">
      <c r="A19" s="7" t="s">
        <v>44</v>
      </c>
    </row>
    <row r="20" spans="1:1" x14ac:dyDescent="0.25">
      <c r="A20" s="7" t="s">
        <v>45</v>
      </c>
    </row>
    <row r="21" spans="1:1" x14ac:dyDescent="0.25">
      <c r="A21" s="7" t="s">
        <v>46</v>
      </c>
    </row>
    <row r="22" spans="1:1" x14ac:dyDescent="0.25">
      <c r="A22" s="7" t="s">
        <v>47</v>
      </c>
    </row>
    <row r="23" spans="1:1" x14ac:dyDescent="0.25">
      <c r="A23" s="7" t="s">
        <v>1</v>
      </c>
    </row>
    <row r="24" spans="1:1" x14ac:dyDescent="0.25">
      <c r="A24" s="7" t="s">
        <v>48</v>
      </c>
    </row>
    <row r="25" spans="1:1" x14ac:dyDescent="0.25">
      <c r="A25" s="7" t="s">
        <v>49</v>
      </c>
    </row>
    <row r="26" spans="1:1" x14ac:dyDescent="0.25">
      <c r="A26" s="7" t="s">
        <v>50</v>
      </c>
    </row>
    <row r="27" spans="1:1" x14ac:dyDescent="0.25">
      <c r="A27" s="7" t="s">
        <v>51</v>
      </c>
    </row>
    <row r="28" spans="1:1" x14ac:dyDescent="0.25">
      <c r="A28" s="7" t="s">
        <v>52</v>
      </c>
    </row>
    <row r="29" spans="1:1" x14ac:dyDescent="0.25">
      <c r="A29" s="7" t="s">
        <v>53</v>
      </c>
    </row>
    <row r="30" spans="1:1" x14ac:dyDescent="0.25">
      <c r="A30" s="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IN01</vt:lpstr>
      <vt:lpstr>Check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2014-06-27T07:16:35Z</dcterms:created>
  <dcterms:modified xsi:type="dcterms:W3CDTF">2015-04-20T13:59:51Z</dcterms:modified>
</cp:coreProperties>
</file>