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2330"/>
  </bookViews>
  <sheets>
    <sheet name="Расчет" sheetId="1" r:id="rId1"/>
  </sheets>
  <calcPr calcId="145621"/>
</workbook>
</file>

<file path=xl/calcChain.xml><?xml version="1.0" encoding="utf-8"?>
<calcChain xmlns="http://schemas.openxmlformats.org/spreadsheetml/2006/main">
  <c r="G115" i="1" l="1"/>
  <c r="F15" i="1"/>
  <c r="H2" i="1"/>
  <c r="J2" i="1" s="1"/>
  <c r="E15" i="1" s="1"/>
  <c r="D15" i="1"/>
  <c r="D16" i="1" s="1"/>
  <c r="D17" i="1" s="1"/>
  <c r="E17" i="1" s="1"/>
  <c r="L2" i="1" l="1"/>
  <c r="M2" i="1" s="1"/>
  <c r="N2" i="1" s="1"/>
  <c r="F16" i="1"/>
  <c r="E16" i="1"/>
  <c r="F17" i="1"/>
  <c r="J3" i="1"/>
  <c r="J4" i="1" s="1"/>
  <c r="J5" i="1" s="1"/>
  <c r="J6" i="1" s="1"/>
  <c r="J7" i="1" s="1"/>
  <c r="J8" i="1" s="1"/>
  <c r="J9" i="1" s="1"/>
  <c r="J10" i="1" s="1"/>
  <c r="J11" i="1" s="1"/>
  <c r="K2" i="1"/>
  <c r="O2" i="1" s="1"/>
  <c r="L3" i="1"/>
  <c r="L4" i="1" s="1"/>
  <c r="L5" i="1" s="1"/>
  <c r="L6" i="1" s="1"/>
  <c r="L7" i="1" s="1"/>
  <c r="L8" i="1" s="1"/>
  <c r="L9" i="1" s="1"/>
  <c r="L10" i="1" s="1"/>
  <c r="L11" i="1" s="1"/>
  <c r="G15" i="1"/>
  <c r="H15" i="1" s="1"/>
  <c r="D18" i="1"/>
  <c r="G16" i="1" l="1"/>
  <c r="E18" i="1"/>
  <c r="F18" i="1"/>
  <c r="K3" i="1"/>
  <c r="O3" i="1" s="1"/>
  <c r="H3" i="1"/>
  <c r="G17" i="1"/>
  <c r="H17" i="1" s="1"/>
  <c r="M3" i="1"/>
  <c r="N3" i="1" s="1"/>
  <c r="H16" i="1"/>
  <c r="D19" i="1"/>
  <c r="G18" i="1"/>
  <c r="E19" i="1" l="1"/>
  <c r="F19" i="1"/>
  <c r="K4" i="1"/>
  <c r="O4" i="1" s="1"/>
  <c r="H4" i="1"/>
  <c r="M4" i="1"/>
  <c r="N4" i="1" s="1"/>
  <c r="H18" i="1"/>
  <c r="D20" i="1"/>
  <c r="G19" i="1"/>
  <c r="E20" i="1" l="1"/>
  <c r="F20" i="1"/>
  <c r="G20" i="1" s="1"/>
  <c r="H5" i="1"/>
  <c r="M5" i="1"/>
  <c r="N5" i="1" s="1"/>
  <c r="K5" i="1"/>
  <c r="O5" i="1" s="1"/>
  <c r="H19" i="1"/>
  <c r="D21" i="1"/>
  <c r="E21" i="1" l="1"/>
  <c r="F21" i="1"/>
  <c r="G21" i="1" s="1"/>
  <c r="H6" i="1"/>
  <c r="M6" i="1"/>
  <c r="N6" i="1" s="1"/>
  <c r="K6" i="1"/>
  <c r="O6" i="1" s="1"/>
  <c r="H20" i="1"/>
  <c r="D22" i="1"/>
  <c r="E22" i="1" l="1"/>
  <c r="F22" i="1"/>
  <c r="G22" i="1" s="1"/>
  <c r="K7" i="1"/>
  <c r="O7" i="1" s="1"/>
  <c r="M7" i="1"/>
  <c r="N7" i="1" s="1"/>
  <c r="H7" i="1"/>
  <c r="D23" i="1"/>
  <c r="H21" i="1"/>
  <c r="E23" i="1" l="1"/>
  <c r="F23" i="1"/>
  <c r="G23" i="1" s="1"/>
  <c r="K8" i="1"/>
  <c r="O8" i="1" s="1"/>
  <c r="H8" i="1"/>
  <c r="M8" i="1"/>
  <c r="N8" i="1" s="1"/>
  <c r="H22" i="1"/>
  <c r="D24" i="1"/>
  <c r="E24" i="1" l="1"/>
  <c r="F24" i="1"/>
  <c r="G24" i="1" s="1"/>
  <c r="H9" i="1"/>
  <c r="M9" i="1"/>
  <c r="K9" i="1"/>
  <c r="N9" i="1"/>
  <c r="O9" i="1"/>
  <c r="H23" i="1"/>
  <c r="D25" i="1"/>
  <c r="E25" i="1" l="1"/>
  <c r="F25" i="1"/>
  <c r="H10" i="1"/>
  <c r="M10" i="1"/>
  <c r="N10" i="1" s="1"/>
  <c r="K10" i="1"/>
  <c r="O10" i="1" s="1"/>
  <c r="H24" i="1"/>
  <c r="G25" i="1"/>
  <c r="D26" i="1"/>
  <c r="E26" i="1" l="1"/>
  <c r="F26" i="1"/>
  <c r="K11" i="1"/>
  <c r="O11" i="1" s="1"/>
  <c r="H11" i="1"/>
  <c r="M11" i="1"/>
  <c r="N11" i="1" s="1"/>
  <c r="H25" i="1"/>
  <c r="D27" i="1"/>
  <c r="G26" i="1"/>
  <c r="E27" i="1" l="1"/>
  <c r="F27" i="1"/>
  <c r="G27" i="1" s="1"/>
  <c r="H26" i="1"/>
  <c r="D28" i="1"/>
  <c r="E28" i="1" l="1"/>
  <c r="G28" i="1" s="1"/>
  <c r="F28" i="1"/>
  <c r="H27" i="1"/>
  <c r="D29" i="1"/>
  <c r="E29" i="1" l="1"/>
  <c r="F29" i="1"/>
  <c r="H28" i="1"/>
  <c r="D30" i="1"/>
  <c r="G29" i="1"/>
  <c r="E30" i="1" l="1"/>
  <c r="G30" i="1" s="1"/>
  <c r="F30" i="1"/>
  <c r="H29" i="1"/>
  <c r="D31" i="1"/>
  <c r="E31" i="1" l="1"/>
  <c r="F31" i="1"/>
  <c r="G31" i="1" s="1"/>
  <c r="H31" i="1" s="1"/>
  <c r="H30" i="1"/>
  <c r="D32" i="1"/>
  <c r="E32" i="1" l="1"/>
  <c r="F32" i="1"/>
  <c r="G32" i="1" s="1"/>
  <c r="D33" i="1"/>
  <c r="E33" i="1" l="1"/>
  <c r="F33" i="1"/>
  <c r="G33" i="1" s="1"/>
  <c r="H32" i="1"/>
  <c r="D34" i="1"/>
  <c r="E34" i="1" l="1"/>
  <c r="F34" i="1"/>
  <c r="G34" i="1" s="1"/>
  <c r="H33" i="1"/>
  <c r="D35" i="1"/>
  <c r="E35" i="1" l="1"/>
  <c r="F35" i="1"/>
  <c r="G35" i="1" s="1"/>
  <c r="H34" i="1"/>
  <c r="D36" i="1"/>
  <c r="E36" i="1" l="1"/>
  <c r="F36" i="1"/>
  <c r="G36" i="1" s="1"/>
  <c r="H35" i="1"/>
  <c r="D37" i="1"/>
  <c r="E37" i="1" l="1"/>
  <c r="G37" i="1" s="1"/>
  <c r="F37" i="1"/>
  <c r="H36" i="1"/>
  <c r="D38" i="1"/>
  <c r="E38" i="1" l="1"/>
  <c r="F38" i="1"/>
  <c r="G38" i="1" s="1"/>
  <c r="H37" i="1"/>
  <c r="D39" i="1"/>
  <c r="E39" i="1" l="1"/>
  <c r="G39" i="1" s="1"/>
  <c r="F39" i="1"/>
  <c r="D40" i="1"/>
  <c r="H38" i="1"/>
  <c r="E40" i="1" l="1"/>
  <c r="F40" i="1"/>
  <c r="H39" i="1"/>
  <c r="D41" i="1"/>
  <c r="G40" i="1"/>
  <c r="E41" i="1" l="1"/>
  <c r="F41" i="1"/>
  <c r="H40" i="1"/>
  <c r="D42" i="1"/>
  <c r="G41" i="1"/>
  <c r="H41" i="1" l="1"/>
  <c r="F42" i="1"/>
  <c r="H42" i="1"/>
  <c r="G42" i="1"/>
  <c r="D43" i="1"/>
  <c r="E42" i="1"/>
  <c r="D44" i="1" l="1"/>
  <c r="E43" i="1"/>
  <c r="H43" i="1"/>
  <c r="G43" i="1"/>
  <c r="F43" i="1"/>
  <c r="H44" i="1" l="1"/>
  <c r="D45" i="1"/>
  <c r="G44" i="1"/>
  <c r="F44" i="1"/>
  <c r="E44" i="1"/>
  <c r="G45" i="1" l="1"/>
  <c r="D46" i="1"/>
  <c r="H45" i="1"/>
  <c r="E45" i="1"/>
  <c r="F45" i="1"/>
  <c r="F46" i="1" l="1"/>
  <c r="D47" i="1"/>
  <c r="H46" i="1"/>
  <c r="G46" i="1"/>
  <c r="E46" i="1"/>
  <c r="G47" i="1" l="1"/>
  <c r="E47" i="1"/>
  <c r="D48" i="1"/>
  <c r="F47" i="1"/>
  <c r="H47" i="1"/>
  <c r="F48" i="1" l="1"/>
  <c r="E48" i="1"/>
  <c r="G48" i="1"/>
  <c r="D49" i="1"/>
  <c r="H48" i="1"/>
  <c r="D50" i="1" l="1"/>
  <c r="E49" i="1"/>
  <c r="F49" i="1"/>
  <c r="H49" i="1"/>
  <c r="G49" i="1"/>
  <c r="H50" i="1" l="1"/>
  <c r="F50" i="1"/>
  <c r="D51" i="1"/>
  <c r="E50" i="1"/>
  <c r="G50" i="1"/>
  <c r="G51" i="1" l="1"/>
  <c r="F51" i="1"/>
  <c r="E51" i="1"/>
  <c r="D52" i="1"/>
  <c r="H51" i="1"/>
  <c r="F52" i="1" l="1"/>
  <c r="G52" i="1"/>
  <c r="H52" i="1"/>
  <c r="E52" i="1"/>
  <c r="D53" i="1"/>
  <c r="D54" i="1" l="1"/>
  <c r="E53" i="1"/>
  <c r="G53" i="1"/>
  <c r="H53" i="1"/>
  <c r="F53" i="1"/>
  <c r="H54" i="1" l="1"/>
  <c r="G54" i="1"/>
  <c r="E54" i="1"/>
  <c r="D55" i="1"/>
  <c r="F54" i="1"/>
  <c r="G55" i="1" l="1"/>
  <c r="H55" i="1"/>
  <c r="F55" i="1"/>
  <c r="E55" i="1"/>
  <c r="D56" i="1"/>
  <c r="F56" i="1" l="1"/>
  <c r="H56" i="1"/>
  <c r="D57" i="1"/>
  <c r="G56" i="1"/>
  <c r="E56" i="1"/>
  <c r="D58" i="1" l="1"/>
  <c r="E57" i="1"/>
  <c r="H57" i="1"/>
  <c r="G57" i="1"/>
  <c r="F57" i="1"/>
  <c r="H58" i="1" l="1"/>
  <c r="D59" i="1"/>
  <c r="F58" i="1"/>
  <c r="E58" i="1"/>
  <c r="G58" i="1"/>
  <c r="G59" i="1" l="1"/>
  <c r="D60" i="1"/>
  <c r="H59" i="1"/>
  <c r="F59" i="1"/>
  <c r="E59" i="1"/>
  <c r="F60" i="1" l="1"/>
  <c r="D61" i="1"/>
  <c r="H60" i="1"/>
  <c r="G60" i="1"/>
  <c r="E60" i="1"/>
  <c r="D62" i="1" l="1"/>
  <c r="E61" i="1"/>
  <c r="F61" i="1"/>
  <c r="G61" i="1"/>
  <c r="H61" i="1"/>
  <c r="H62" i="1" l="1"/>
  <c r="E62" i="1"/>
  <c r="G62" i="1"/>
  <c r="F62" i="1"/>
  <c r="D63" i="1"/>
  <c r="G63" i="1" l="1"/>
  <c r="E63" i="1"/>
  <c r="D64" i="1"/>
  <c r="H63" i="1"/>
  <c r="F63" i="1"/>
  <c r="F64" i="1" l="1"/>
  <c r="E64" i="1"/>
  <c r="D65" i="1"/>
  <c r="G64" i="1"/>
  <c r="H64" i="1"/>
  <c r="D66" i="1" l="1"/>
  <c r="E65" i="1"/>
  <c r="F65" i="1"/>
  <c r="G65" i="1"/>
  <c r="H65" i="1"/>
  <c r="H66" i="1" l="1"/>
  <c r="F66" i="1"/>
  <c r="D67" i="1"/>
  <c r="G66" i="1"/>
  <c r="E66" i="1"/>
  <c r="G67" i="1" l="1"/>
  <c r="F67" i="1"/>
  <c r="D68" i="1"/>
  <c r="E67" i="1"/>
  <c r="H67" i="1"/>
  <c r="F68" i="1" l="1"/>
  <c r="G68" i="1"/>
  <c r="E68" i="1"/>
  <c r="D69" i="1"/>
  <c r="H68" i="1"/>
  <c r="D70" i="1" l="1"/>
  <c r="E69" i="1"/>
  <c r="G69" i="1"/>
  <c r="H69" i="1"/>
  <c r="F69" i="1"/>
  <c r="H70" i="1" l="1"/>
  <c r="G70" i="1"/>
  <c r="D71" i="1"/>
  <c r="E70" i="1"/>
  <c r="F70" i="1"/>
  <c r="G71" i="1" l="1"/>
  <c r="H71" i="1"/>
  <c r="E71" i="1"/>
  <c r="D72" i="1"/>
  <c r="F71" i="1"/>
  <c r="F72" i="1" l="1"/>
  <c r="H72" i="1"/>
  <c r="G72" i="1"/>
  <c r="E72" i="1"/>
  <c r="D73" i="1"/>
  <c r="D74" i="1" l="1"/>
  <c r="E73" i="1"/>
  <c r="H73" i="1"/>
  <c r="G73" i="1"/>
  <c r="F73" i="1"/>
  <c r="H74" i="1" l="1"/>
  <c r="D75" i="1"/>
  <c r="E74" i="1"/>
  <c r="G74" i="1"/>
  <c r="F74" i="1"/>
  <c r="G75" i="1" l="1"/>
  <c r="D76" i="1"/>
  <c r="F75" i="1"/>
  <c r="E75" i="1"/>
  <c r="H75" i="1"/>
  <c r="F76" i="1" l="1"/>
  <c r="D77" i="1"/>
  <c r="H76" i="1"/>
  <c r="G76" i="1"/>
  <c r="E76" i="1"/>
  <c r="D78" i="1" l="1"/>
  <c r="E77" i="1"/>
  <c r="H77" i="1"/>
  <c r="G77" i="1"/>
  <c r="F77" i="1"/>
  <c r="H78" i="1" l="1"/>
  <c r="E78" i="1"/>
  <c r="F78" i="1"/>
  <c r="G78" i="1"/>
  <c r="D79" i="1"/>
  <c r="G79" i="1" l="1"/>
  <c r="E79" i="1"/>
  <c r="H79" i="1"/>
  <c r="F79" i="1"/>
  <c r="D80" i="1"/>
  <c r="F80" i="1" l="1"/>
  <c r="E80" i="1"/>
  <c r="D81" i="1"/>
  <c r="H80" i="1"/>
  <c r="G80" i="1"/>
  <c r="D82" i="1" l="1"/>
  <c r="E81" i="1"/>
  <c r="F81" i="1"/>
  <c r="G81" i="1"/>
  <c r="H81" i="1"/>
  <c r="H82" i="1" l="1"/>
  <c r="F82" i="1"/>
  <c r="G82" i="1"/>
  <c r="E82" i="1"/>
  <c r="D83" i="1"/>
  <c r="G83" i="1" l="1"/>
  <c r="F83" i="1"/>
  <c r="D84" i="1"/>
  <c r="H83" i="1"/>
  <c r="E83" i="1"/>
  <c r="F84" i="1" l="1"/>
  <c r="G84" i="1"/>
  <c r="D85" i="1"/>
  <c r="E84" i="1"/>
  <c r="H84" i="1"/>
  <c r="D86" i="1" l="1"/>
  <c r="E85" i="1"/>
  <c r="G85" i="1"/>
  <c r="F85" i="1"/>
  <c r="H85" i="1"/>
  <c r="H86" i="1" l="1"/>
  <c r="G86" i="1"/>
  <c r="D87" i="1"/>
  <c r="F86" i="1"/>
  <c r="E86" i="1"/>
  <c r="G87" i="1" l="1"/>
  <c r="H87" i="1"/>
  <c r="D88" i="1"/>
  <c r="E87" i="1"/>
  <c r="F87" i="1"/>
  <c r="F88" i="1" l="1"/>
  <c r="H88" i="1"/>
  <c r="E88" i="1"/>
  <c r="D89" i="1"/>
  <c r="G88" i="1"/>
  <c r="D90" i="1" l="1"/>
  <c r="E89" i="1"/>
  <c r="H89" i="1"/>
  <c r="G89" i="1"/>
  <c r="F89" i="1"/>
  <c r="H90" i="1" l="1"/>
  <c r="D91" i="1"/>
  <c r="G90" i="1"/>
  <c r="E90" i="1"/>
  <c r="F90" i="1"/>
  <c r="G91" i="1" l="1"/>
  <c r="D92" i="1"/>
  <c r="F91" i="1"/>
  <c r="E91" i="1"/>
  <c r="H91" i="1"/>
  <c r="F92" i="1" l="1"/>
  <c r="D93" i="1"/>
  <c r="G92" i="1"/>
  <c r="H92" i="1"/>
  <c r="E92" i="1"/>
  <c r="D94" i="1" l="1"/>
  <c r="E93" i="1"/>
  <c r="G93" i="1"/>
  <c r="F93" i="1"/>
  <c r="H93" i="1"/>
  <c r="H94" i="1" l="1"/>
  <c r="E94" i="1"/>
  <c r="G94" i="1"/>
  <c r="D95" i="1"/>
  <c r="F94" i="1"/>
  <c r="G95" i="1" l="1"/>
  <c r="E95" i="1"/>
  <c r="H95" i="1"/>
  <c r="F95" i="1"/>
  <c r="D96" i="1"/>
  <c r="F96" i="1" l="1"/>
  <c r="E96" i="1"/>
  <c r="H96" i="1"/>
  <c r="D97" i="1"/>
  <c r="G96" i="1"/>
  <c r="D98" i="1" l="1"/>
  <c r="E97" i="1"/>
  <c r="F97" i="1"/>
  <c r="H97" i="1"/>
  <c r="G97" i="1"/>
  <c r="H98" i="1" l="1"/>
  <c r="F98" i="1"/>
  <c r="D99" i="1"/>
  <c r="E98" i="1"/>
  <c r="G98" i="1"/>
  <c r="G99" i="1" l="1"/>
  <c r="F99" i="1"/>
  <c r="D100" i="1"/>
  <c r="H99" i="1"/>
  <c r="E99" i="1"/>
  <c r="F100" i="1" l="1"/>
  <c r="G100" i="1"/>
  <c r="D101" i="1"/>
  <c r="H100" i="1"/>
  <c r="E100" i="1"/>
  <c r="D102" i="1" l="1"/>
  <c r="E101" i="1"/>
  <c r="G101" i="1"/>
  <c r="H101" i="1"/>
  <c r="F101" i="1"/>
  <c r="H102" i="1" l="1"/>
  <c r="G102" i="1"/>
  <c r="E102" i="1"/>
  <c r="F102" i="1"/>
  <c r="D103" i="1"/>
  <c r="G103" i="1" l="1"/>
  <c r="H103" i="1"/>
  <c r="E103" i="1"/>
  <c r="D104" i="1"/>
  <c r="F103" i="1"/>
  <c r="F104" i="1" l="1"/>
  <c r="H104" i="1"/>
  <c r="E104" i="1"/>
  <c r="D105" i="1"/>
  <c r="G104" i="1"/>
  <c r="D106" i="1" l="1"/>
  <c r="E105" i="1"/>
  <c r="H105" i="1"/>
  <c r="F105" i="1"/>
  <c r="G105" i="1"/>
  <c r="H106" i="1" l="1"/>
  <c r="D107" i="1"/>
  <c r="F106" i="1"/>
  <c r="E106" i="1"/>
  <c r="G106" i="1"/>
  <c r="G107" i="1" l="1"/>
  <c r="D108" i="1"/>
  <c r="F107" i="1"/>
  <c r="H107" i="1"/>
  <c r="E107" i="1"/>
  <c r="F108" i="1" l="1"/>
  <c r="D109" i="1"/>
  <c r="G108" i="1"/>
  <c r="E108" i="1"/>
  <c r="H108" i="1"/>
  <c r="D110" i="1" l="1"/>
  <c r="E109" i="1"/>
  <c r="G109" i="1"/>
  <c r="H109" i="1"/>
  <c r="F109" i="1"/>
  <c r="H110" i="1" l="1"/>
  <c r="E110" i="1"/>
  <c r="G110" i="1"/>
  <c r="F110" i="1"/>
  <c r="D111" i="1"/>
  <c r="G111" i="1" l="1"/>
  <c r="E111" i="1"/>
  <c r="H111" i="1"/>
  <c r="D112" i="1"/>
  <c r="F111" i="1"/>
  <c r="F112" i="1" l="1"/>
  <c r="E112" i="1"/>
  <c r="H112" i="1"/>
  <c r="G112" i="1"/>
  <c r="D113" i="1"/>
  <c r="D114" i="1" l="1"/>
  <c r="E113" i="1"/>
  <c r="F113" i="1"/>
  <c r="H113" i="1"/>
  <c r="G113" i="1"/>
  <c r="H114" i="1" l="1"/>
  <c r="F114" i="1"/>
  <c r="G114" i="1"/>
  <c r="E114" i="1"/>
  <c r="H115" i="1" l="1"/>
</calcChain>
</file>

<file path=xl/comments1.xml><?xml version="1.0" encoding="utf-8"?>
<comments xmlns="http://schemas.openxmlformats.org/spreadsheetml/2006/main">
  <authors>
    <author>Roman</author>
  </authors>
  <commentList>
    <comment ref="E5" authorId="0">
      <text>
        <r>
          <rPr>
            <b/>
            <sz val="9"/>
            <color indexed="81"/>
            <rFont val="Tahoma"/>
            <family val="2"/>
            <charset val="204"/>
          </rPr>
          <t>EURUSD - 1 USD
GBPAUD - 0,78 USD
...</t>
        </r>
      </text>
    </commen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>Максимум 10 колен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(1-прибыль, 0-убыток)</t>
        </r>
      </text>
    </comment>
  </commentList>
</comments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<sst xmlns="http://schemas.openxmlformats.org/spreadsheetml/2006/main" count="1" uniqueCount="1">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</sst>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"/>
    <numFmt numFmtId="166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0" fontId="0" fillId="6" borderId="12" xfId="0" applyNumberFormat="1" applyFill="1" applyBorder="1" applyAlignment="1">
      <alignment horizontal="center" vertical="center"/>
    </xf>
    <xf numFmtId="165" fontId="0" fillId="4" borderId="13" xfId="0" applyNumberFormat="1" applyFill="1" applyBorder="1" applyAlignment="1">
      <alignment horizontal="center" vertical="center"/>
    </xf>
    <xf numFmtId="10" fontId="0" fillId="7" borderId="12" xfId="0" applyNumberFormat="1" applyFill="1" applyBorder="1" applyAlignment="1">
      <alignment horizontal="center" vertical="center"/>
    </xf>
    <xf numFmtId="165" fontId="0" fillId="5" borderId="13" xfId="0" applyNumberFormat="1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10" fontId="0" fillId="6" borderId="17" xfId="0" applyNumberFormat="1" applyFill="1" applyBorder="1" applyAlignment="1">
      <alignment horizontal="center" vertical="center"/>
    </xf>
    <xf numFmtId="165" fontId="0" fillId="4" borderId="18" xfId="0" applyNumberFormat="1" applyFill="1" applyBorder="1" applyAlignment="1">
      <alignment horizontal="center" vertical="center"/>
    </xf>
    <xf numFmtId="10" fontId="0" fillId="7" borderId="17" xfId="0" applyNumberFormat="1" applyFill="1" applyBorder="1" applyAlignment="1">
      <alignment horizontal="center" vertical="center"/>
    </xf>
    <xf numFmtId="165" fontId="0" fillId="5" borderId="18" xfId="0" applyNumberFormat="1" applyFill="1" applyBorder="1" applyAlignment="1">
      <alignment horizontal="center" vertical="center"/>
    </xf>
    <xf numFmtId="1" fontId="0" fillId="2" borderId="19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9" fontId="0" fillId="3" borderId="18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0" fontId="0" fillId="6" borderId="5" xfId="0" applyNumberFormat="1" applyFill="1" applyBorder="1" applyAlignment="1">
      <alignment horizontal="center" vertical="center"/>
    </xf>
    <xf numFmtId="165" fontId="0" fillId="4" borderId="6" xfId="0" applyNumberFormat="1" applyFill="1" applyBorder="1" applyAlignment="1">
      <alignment horizontal="center" vertical="center"/>
    </xf>
    <xf numFmtId="10" fontId="0" fillId="7" borderId="24" xfId="0" applyNumberFormat="1" applyFill="1" applyBorder="1" applyAlignment="1">
      <alignment horizontal="center" vertical="center"/>
    </xf>
    <xf numFmtId="165" fontId="0" fillId="5" borderId="6" xfId="0" applyNumberForma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0" fontId="0" fillId="0" borderId="31" xfId="0" applyNumberFormat="1" applyBorder="1" applyAlignment="1">
      <alignment horizontal="center" vertical="center"/>
    </xf>
    <xf numFmtId="10" fontId="0" fillId="0" borderId="30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7683B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119"/>
  <sheetViews>
    <sheetView tabSelected="1" topLeftCell="A93" workbookViewId="0">
      <selection activeCell="G115" sqref="G115"/>
    </sheetView>
  </sheetViews>
  <sheetFormatPr defaultRowHeight="15" x14ac:dyDescent="0.25"/>
  <cols>
    <col min="1" max="1" width="3.140625" style="2" customWidth="1"/>
    <col min="2" max="2" width="5.7109375" style="1" customWidth="1"/>
    <col min="3" max="4" width="10" style="1" customWidth="1"/>
    <col min="5" max="6" width="8.85546875" style="2" customWidth="1"/>
    <col min="7" max="7" width="11" style="2" customWidth="1"/>
    <col min="8" max="8" width="15.85546875" style="3" customWidth="1"/>
    <col min="9" max="9" width="15.85546875" style="2" customWidth="1"/>
    <col min="10" max="10" width="11.28515625" style="2" customWidth="1"/>
    <col min="11" max="11" width="11.42578125" style="2" customWidth="1"/>
    <col min="12" max="12" width="10.7109375" style="2" customWidth="1"/>
    <col min="13" max="13" width="11.42578125" style="4" customWidth="1"/>
    <col min="14" max="14" width="12.85546875" style="2" customWidth="1"/>
    <col min="15" max="15" width="15" style="2" customWidth="1"/>
    <col min="16" max="16" width="12.42578125" style="2" customWidth="1"/>
    <col min="17" max="16384" width="9.140625" style="2"/>
  </cols>
  <sheetData>
    <row r="1" spans="2:17" ht="6.75" hidden="1" customHeight="1" thickBot="1" x14ac:dyDescent="0.3"/>
    <row r="2" spans="2:17" hidden="1" x14ac:dyDescent="0.25">
      <c r="B2" s="5"/>
      <c r="C2" s="6"/>
      <c r="D2" s="7"/>
      <c r="E2" s="8">
        <v>1000</v>
      </c>
      <c r="F2" s="9"/>
      <c r="G2" s="10">
        <v>1</v>
      </c>
      <c r="H2" s="11">
        <f>($E$2*$E$6)/$E$4*0.1/$E$5</f>
        <v>0.1</v>
      </c>
      <c r="I2" s="12"/>
      <c r="J2" s="13">
        <f>(H2*$E$4*10)/$E$2*$E$5</f>
        <v>0.02</v>
      </c>
      <c r="K2" s="14">
        <f>$E$2*J2</f>
        <v>20</v>
      </c>
      <c r="L2" s="15">
        <f>(H2*$E$3*10)/$E$2*$E$5</f>
        <v>0.06</v>
      </c>
      <c r="M2" s="16">
        <f>$E$2*L2</f>
        <v>60</v>
      </c>
      <c r="N2" s="17">
        <f>$E$2+M2</f>
        <v>1060</v>
      </c>
      <c r="O2" s="17">
        <f>E$2-K2</f>
        <v>980</v>
      </c>
    </row>
    <row r="3" spans="2:17" hidden="1" x14ac:dyDescent="0.25">
      <c r="B3" s="18"/>
      <c r="C3" s="19"/>
      <c r="D3" s="20"/>
      <c r="E3" s="21">
        <v>60</v>
      </c>
      <c r="F3" s="9"/>
      <c r="G3" s="22">
        <v>2</v>
      </c>
      <c r="H3" s="23">
        <f>ROUND(($N2*$J3)/$E$4*0.1/$E$5,2)</f>
        <v>0.16</v>
      </c>
      <c r="I3" s="12"/>
      <c r="J3" s="24">
        <f>IF(I3="",J2*E$7,J2*$I3)</f>
        <v>0.03</v>
      </c>
      <c r="K3" s="25">
        <f>$N2*J3</f>
        <v>31.799999999999997</v>
      </c>
      <c r="L3" s="26">
        <f>IF(I3="",L2*E$7,L2*$I3)</f>
        <v>0.09</v>
      </c>
      <c r="M3" s="27">
        <f>$N2*L3</f>
        <v>95.399999999999991</v>
      </c>
      <c r="N3" s="28">
        <f>N2+M3</f>
        <v>1155.4000000000001</v>
      </c>
      <c r="O3" s="28">
        <f>N2-K3</f>
        <v>1028.2</v>
      </c>
    </row>
    <row r="4" spans="2:17" hidden="1" x14ac:dyDescent="0.25">
      <c r="B4" s="18"/>
      <c r="C4" s="19"/>
      <c r="D4" s="20"/>
      <c r="E4" s="21">
        <v>20</v>
      </c>
      <c r="F4" s="9"/>
      <c r="G4" s="22">
        <v>3</v>
      </c>
      <c r="H4" s="23">
        <f>ROUND(($N3*$J4)/$E$4*0.1/$E$5,2)</f>
        <v>0.26</v>
      </c>
      <c r="I4" s="29"/>
      <c r="J4" s="24">
        <f t="shared" ref="J4:J11" si="0">IF(I4="",J3*E$7,J3*$I4)</f>
        <v>4.4999999999999998E-2</v>
      </c>
      <c r="K4" s="25">
        <f>$N3*J4</f>
        <v>51.993000000000002</v>
      </c>
      <c r="L4" s="26">
        <f t="shared" ref="L4:L11" si="1">IF(I4="",L3*E$7,L3*$I4)</f>
        <v>0.13500000000000001</v>
      </c>
      <c r="M4" s="27">
        <f>$N3*L4</f>
        <v>155.97900000000001</v>
      </c>
      <c r="N4" s="28">
        <f t="shared" ref="N4:N5" si="2">N3+M4</f>
        <v>1311.3790000000001</v>
      </c>
      <c r="O4" s="28">
        <f>N3-K4</f>
        <v>1103.4070000000002</v>
      </c>
    </row>
    <row r="5" spans="2:17" hidden="1" x14ac:dyDescent="0.25">
      <c r="B5" s="18"/>
      <c r="C5" s="19"/>
      <c r="D5" s="20"/>
      <c r="E5" s="21">
        <v>1</v>
      </c>
      <c r="F5" s="30"/>
      <c r="G5" s="22">
        <v>4</v>
      </c>
      <c r="H5" s="23">
        <f>ROUND(($N4*$J5)/$E$4*0.1/$E$5,2)</f>
        <v>0.44</v>
      </c>
      <c r="I5" s="29"/>
      <c r="J5" s="24">
        <f t="shared" si="0"/>
        <v>6.7500000000000004E-2</v>
      </c>
      <c r="K5" s="25">
        <f>$N4*J5</f>
        <v>88.51808250000002</v>
      </c>
      <c r="L5" s="26">
        <f t="shared" si="1"/>
        <v>0.20250000000000001</v>
      </c>
      <c r="M5" s="27">
        <f>$N4*L5</f>
        <v>265.55424750000003</v>
      </c>
      <c r="N5" s="28">
        <f t="shared" si="2"/>
        <v>1576.9332475000001</v>
      </c>
      <c r="O5" s="28">
        <f>N4-K5</f>
        <v>1222.8609175000001</v>
      </c>
    </row>
    <row r="6" spans="2:17" hidden="1" x14ac:dyDescent="0.25">
      <c r="B6" s="18"/>
      <c r="C6" s="19"/>
      <c r="D6" s="20"/>
      <c r="E6" s="31">
        <v>0.02</v>
      </c>
      <c r="F6" s="9"/>
      <c r="G6" s="22">
        <v>5</v>
      </c>
      <c r="H6" s="23">
        <f>ROUND(($N5*$J6)/$E$4*0.1/$E$5,2)</f>
        <v>0.8</v>
      </c>
      <c r="I6" s="29"/>
      <c r="J6" s="24">
        <f t="shared" si="0"/>
        <v>0.10125000000000001</v>
      </c>
      <c r="K6" s="25">
        <f>$N5*J6</f>
        <v>159.66449130937502</v>
      </c>
      <c r="L6" s="26">
        <f t="shared" si="1"/>
        <v>0.30375000000000002</v>
      </c>
      <c r="M6" s="27">
        <f>$N5*L6</f>
        <v>478.99347392812507</v>
      </c>
      <c r="N6" s="28">
        <f>N5+M6</f>
        <v>2055.9267214281253</v>
      </c>
      <c r="O6" s="28">
        <f t="shared" ref="O6" si="3">N5-K6</f>
        <v>1417.268756190625</v>
      </c>
    </row>
    <row r="7" spans="2:17" hidden="1" x14ac:dyDescent="0.25">
      <c r="B7" s="18"/>
      <c r="C7" s="19"/>
      <c r="D7" s="20"/>
      <c r="E7" s="21">
        <v>1.5</v>
      </c>
      <c r="F7" s="9"/>
      <c r="G7" s="22">
        <v>6</v>
      </c>
      <c r="H7" s="23">
        <f>ROUND(($N6*$J7)/$E$4*0.1/$E$5,2)</f>
        <v>1.56</v>
      </c>
      <c r="I7" s="29"/>
      <c r="J7" s="24">
        <f t="shared" si="0"/>
        <v>0.15187500000000001</v>
      </c>
      <c r="K7" s="25">
        <f>$N6*J7</f>
        <v>312.24387081689656</v>
      </c>
      <c r="L7" s="26">
        <f t="shared" si="1"/>
        <v>0.45562500000000006</v>
      </c>
      <c r="M7" s="27">
        <f>$N6*L7</f>
        <v>936.73161245068968</v>
      </c>
      <c r="N7" s="28">
        <f>N6+M7</f>
        <v>2992.658333878815</v>
      </c>
      <c r="O7" s="28">
        <f>N6-K7</f>
        <v>1743.6828506112288</v>
      </c>
    </row>
    <row r="8" spans="2:17" hidden="1" x14ac:dyDescent="0.25">
      <c r="B8" s="32"/>
      <c r="C8" s="33"/>
      <c r="D8" s="34"/>
      <c r="E8" s="21">
        <v>6</v>
      </c>
      <c r="F8" s="9"/>
      <c r="G8" s="22">
        <v>7</v>
      </c>
      <c r="H8" s="23">
        <f>ROUND(($N7*$J8)/$E$4*0.1/$E$5,2)</f>
        <v>3.41</v>
      </c>
      <c r="I8" s="29"/>
      <c r="J8" s="24">
        <f t="shared" si="0"/>
        <v>0.22781250000000003</v>
      </c>
      <c r="K8" s="25">
        <f>$N7*J8</f>
        <v>681.76497668676768</v>
      </c>
      <c r="L8" s="26">
        <f t="shared" si="1"/>
        <v>0.68343750000000014</v>
      </c>
      <c r="M8" s="27">
        <f>$N7*L8</f>
        <v>2045.2949300603032</v>
      </c>
      <c r="N8" s="28">
        <f>N7+M8</f>
        <v>5037.9532639391182</v>
      </c>
      <c r="O8" s="28">
        <f>N7-K8</f>
        <v>2310.8933571920475</v>
      </c>
      <c r="Q8" s="35"/>
    </row>
    <row r="9" spans="2:17" ht="15.75" hidden="1" thickBot="1" x14ac:dyDescent="0.3">
      <c r="B9" s="36"/>
      <c r="C9" s="37"/>
      <c r="D9" s="38"/>
      <c r="E9" s="39"/>
      <c r="F9" s="9"/>
      <c r="G9" s="40">
        <v>8</v>
      </c>
      <c r="H9" s="23">
        <f>ROUND(($N8*$J9)/$E$4*0.1/$E$5,2)</f>
        <v>8.61</v>
      </c>
      <c r="I9" s="29"/>
      <c r="J9" s="24">
        <f t="shared" si="0"/>
        <v>0.34171875000000007</v>
      </c>
      <c r="K9" s="25">
        <f>$N8*J9</f>
        <v>1721.5630919116959</v>
      </c>
      <c r="L9" s="26">
        <f t="shared" si="1"/>
        <v>1.0251562500000002</v>
      </c>
      <c r="M9" s="27">
        <f>$N8*L9</f>
        <v>5164.6892757350879</v>
      </c>
      <c r="N9" s="28">
        <f>N8+M9</f>
        <v>10202.642539674205</v>
      </c>
      <c r="O9" s="28">
        <f>N8-K9</f>
        <v>3316.3901720274225</v>
      </c>
    </row>
    <row r="10" spans="2:17" ht="15.75" hidden="1" thickBot="1" x14ac:dyDescent="0.3">
      <c r="F10" s="41"/>
      <c r="G10" s="40">
        <v>9</v>
      </c>
      <c r="H10" s="23">
        <f t="shared" ref="H10:H11" si="4">ROUND(($N9*$J10)/$E$4*0.1/$E$5,2)</f>
        <v>26.15</v>
      </c>
      <c r="I10" s="29"/>
      <c r="J10" s="24">
        <f t="shared" si="0"/>
        <v>0.51257812500000011</v>
      </c>
      <c r="K10" s="25">
        <f t="shared" ref="K10:K11" si="5">$N9*J10</f>
        <v>5229.6513830314434</v>
      </c>
      <c r="L10" s="26">
        <f t="shared" si="1"/>
        <v>1.5377343750000003</v>
      </c>
      <c r="M10" s="27">
        <f t="shared" ref="M10:M11" si="6">$N9*L10</f>
        <v>15688.95414909433</v>
      </c>
      <c r="N10" s="28">
        <f t="shared" ref="N10:N11" si="7">N9+M10</f>
        <v>25891.596688768535</v>
      </c>
      <c r="O10" s="28">
        <f t="shared" ref="O10:O11" si="8">N9-K10</f>
        <v>4972.9911566427618</v>
      </c>
    </row>
    <row r="11" spans="2:17" ht="15.75" hidden="1" thickBot="1" x14ac:dyDescent="0.3">
      <c r="B11" s="42"/>
      <c r="C11" s="43"/>
      <c r="D11" s="44"/>
      <c r="E11" s="45"/>
      <c r="F11" s="41"/>
      <c r="G11" s="46">
        <v>10</v>
      </c>
      <c r="H11" s="47">
        <f t="shared" si="4"/>
        <v>99.54</v>
      </c>
      <c r="I11" s="48"/>
      <c r="J11" s="49">
        <f t="shared" si="0"/>
        <v>0.76886718750000016</v>
      </c>
      <c r="K11" s="50">
        <f t="shared" si="5"/>
        <v>19907.199125977782</v>
      </c>
      <c r="L11" s="51">
        <f t="shared" si="1"/>
        <v>2.3066015625000005</v>
      </c>
      <c r="M11" s="52">
        <f t="shared" si="6"/>
        <v>59721.597377933344</v>
      </c>
      <c r="N11" s="53">
        <f t="shared" si="7"/>
        <v>85613.194066701879</v>
      </c>
      <c r="O11" s="53">
        <f t="shared" si="8"/>
        <v>5984.397562790753</v>
      </c>
    </row>
    <row r="12" spans="2:17" hidden="1" x14ac:dyDescent="0.25">
      <c r="B12" s="2"/>
      <c r="C12" s="2"/>
      <c r="D12" s="2"/>
      <c r="I12" s="54"/>
      <c r="J12" s="54"/>
      <c r="L12" s="55"/>
    </row>
    <row r="13" spans="2:17" hidden="1" x14ac:dyDescent="0.25">
      <c r="B13" s="2"/>
      <c r="C13" s="2"/>
      <c r="D13" s="2"/>
      <c r="I13" s="54"/>
      <c r="J13" s="54"/>
    </row>
    <row r="14" spans="2:17" ht="45" hidden="1" customHeight="1" thickBot="1" x14ac:dyDescent="0.3">
      <c r="B14" s="63"/>
      <c r="C14" s="64"/>
      <c r="D14" s="65"/>
      <c r="E14" s="65"/>
      <c r="F14" s="65"/>
      <c r="G14" s="65"/>
      <c r="H14" s="66"/>
      <c r="M14" s="2"/>
    </row>
    <row r="15" spans="2:17" x14ac:dyDescent="0.25">
      <c r="B15" s="67">
        <v>1</v>
      </c>
      <c r="C15" s="68">
        <v>0</v>
      </c>
      <c r="D15" s="69">
        <f>IF(OR(C15="",C15&lt;0,C15&gt;1),"",1)</f>
        <v>1</v>
      </c>
      <c r="E15" s="70">
        <f>IF(C15="","",IF(C15=0,$J$2,""))</f>
        <v>0.02</v>
      </c>
      <c r="F15" s="71" t="str">
        <f>IF(C15=1,$L$2,"")</f>
        <v/>
      </c>
      <c r="G15" s="72">
        <f>IF(C15="","",IF(C15=1,N2,IF(C15=0,O2)))</f>
        <v>980</v>
      </c>
      <c r="H15" s="73">
        <f>IF(D15="","",(G15/$E$2)-100%)</f>
        <v>-2.0000000000000018E-2</v>
      </c>
      <c r="M15" s="2"/>
    </row>
    <row r="16" spans="2:17" x14ac:dyDescent="0.25">
      <c r="B16" s="74">
        <v>2</v>
      </c>
      <c r="C16" s="75">
        <v>0</v>
      </c>
      <c r="D16" s="76">
        <f t="shared" ref="D16:D79" si="9">IF(OR(C16="",D15=""),"",IF(D15&gt;10,"Max_lvl",IF(E$8&lt;=D15,1,IF($C15=0,1,IF(OR($C16=1,$C16=0),D15+1,IF($C16&gt;1,"",1))))))</f>
        <v>1</v>
      </c>
      <c r="E16" s="70">
        <f t="shared" ref="E16:E79" si="10">IF(D16="","",IF(C16=0,INDEX(J$2:J$11,MATCH(IF(OR(C15=0,D15&gt;=$E$8),1,D15+1),G$2:G$11,0)),""))</f>
        <v>0.02</v>
      </c>
      <c r="F16" s="70" t="str">
        <f t="shared" ref="F16:F18" si="11">IF(D16="","",IF(C16=1,INDEX(L$2:L$11,MATCH(D16,G$2:G$11,0)),""))</f>
        <v/>
      </c>
      <c r="G16" s="77">
        <f>IF(D16="","",IF(C16=1,G15+G15*F16,G15-G15*E16))</f>
        <v>960.4</v>
      </c>
      <c r="H16" s="73">
        <f>IF(D16="","",(G16/$E$2)-100%)</f>
        <v>-3.9599999999999969E-2</v>
      </c>
      <c r="M16" s="2"/>
    </row>
    <row r="17" spans="2:13" x14ac:dyDescent="0.25">
      <c r="B17" s="74">
        <v>3</v>
      </c>
      <c r="C17" s="75">
        <v>0</v>
      </c>
      <c r="D17" s="76">
        <f t="shared" si="9"/>
        <v>1</v>
      </c>
      <c r="E17" s="70">
        <f t="shared" si="10"/>
        <v>0.02</v>
      </c>
      <c r="F17" s="70" t="str">
        <f t="shared" si="11"/>
        <v/>
      </c>
      <c r="G17" s="77">
        <f t="shared" ref="G17:G80" si="12">IF(D17="","",IF(C17=1,G16+G16*F17,G16-G16*E17))</f>
        <v>941.19200000000001</v>
      </c>
      <c r="H17" s="73">
        <f t="shared" ref="H17:H80" si="13">IF(D17="","",(G17/$E$2)-100%)</f>
        <v>-5.8807999999999971E-2</v>
      </c>
      <c r="M17" s="2"/>
    </row>
    <row r="18" spans="2:13" x14ac:dyDescent="0.25">
      <c r="B18" s="74">
        <v>4</v>
      </c>
      <c r="C18" s="75">
        <v>0</v>
      </c>
      <c r="D18" s="76">
        <f t="shared" si="9"/>
        <v>1</v>
      </c>
      <c r="E18" s="70">
        <f t="shared" si="10"/>
        <v>0.02</v>
      </c>
      <c r="F18" s="70" t="str">
        <f t="shared" si="11"/>
        <v/>
      </c>
      <c r="G18" s="77">
        <f t="shared" si="12"/>
        <v>922.36815999999999</v>
      </c>
      <c r="H18" s="73">
        <f t="shared" si="13"/>
        <v>-7.7631840000000008E-2</v>
      </c>
      <c r="M18" s="2"/>
    </row>
    <row r="19" spans="2:13" x14ac:dyDescent="0.25">
      <c r="B19" s="74">
        <v>5</v>
      </c>
      <c r="C19" s="75">
        <v>1</v>
      </c>
      <c r="D19" s="76">
        <f t="shared" si="9"/>
        <v>1</v>
      </c>
      <c r="E19" s="70" t="str">
        <f t="shared" si="10"/>
        <v/>
      </c>
      <c r="F19" s="70">
        <f>IF(D19="","",IF(C19=1,INDEX(L$2:L$11,MATCH(D19,G$2:G$11,0)),""))</f>
        <v>0.06</v>
      </c>
      <c r="G19" s="77">
        <f t="shared" si="12"/>
        <v>977.7102496</v>
      </c>
      <c r="H19" s="73">
        <f t="shared" si="13"/>
        <v>-2.228975040000003E-2</v>
      </c>
      <c r="M19" s="2"/>
    </row>
    <row r="20" spans="2:13" x14ac:dyDescent="0.25">
      <c r="B20" s="74">
        <v>6</v>
      </c>
      <c r="C20" s="75">
        <v>1</v>
      </c>
      <c r="D20" s="76">
        <f t="shared" si="9"/>
        <v>2</v>
      </c>
      <c r="E20" s="70" t="str">
        <f t="shared" si="10"/>
        <v/>
      </c>
      <c r="F20" s="70">
        <f>IF(D20="","",IF(C20=1,INDEX(L$2:L$11,MATCH(D20,G$2:G$11,0)),""))</f>
        <v>0.09</v>
      </c>
      <c r="G20" s="77">
        <f>IF(D20="","",IF(C20=1,G19+G19*F20,G19-G19*E20))</f>
        <v>1065.704172064</v>
      </c>
      <c r="H20" s="73">
        <f t="shared" si="13"/>
        <v>6.5704172063999922E-2</v>
      </c>
      <c r="M20" s="2"/>
    </row>
    <row r="21" spans="2:13" x14ac:dyDescent="0.25">
      <c r="B21" s="74">
        <v>7</v>
      </c>
      <c r="C21" s="75">
        <v>1</v>
      </c>
      <c r="D21" s="76">
        <f t="shared" si="9"/>
        <v>3</v>
      </c>
      <c r="E21" s="70" t="str">
        <f t="shared" si="10"/>
        <v/>
      </c>
      <c r="F21" s="70">
        <f>IF(D21="","",IF(C21=1,INDEX(L$2:L$11,MATCH(D21,G$2:G$11,0)),""))</f>
        <v>0.13500000000000001</v>
      </c>
      <c r="G21" s="77">
        <f t="shared" si="12"/>
        <v>1209.57423529264</v>
      </c>
      <c r="H21" s="73">
        <f t="shared" si="13"/>
        <v>0.20957423529263997</v>
      </c>
      <c r="I21" s="61"/>
      <c r="M21" s="2"/>
    </row>
    <row r="22" spans="2:13" x14ac:dyDescent="0.25">
      <c r="B22" s="74">
        <v>8</v>
      </c>
      <c r="C22" s="75">
        <v>1</v>
      </c>
      <c r="D22" s="76">
        <f t="shared" si="9"/>
        <v>4</v>
      </c>
      <c r="E22" s="70" t="str">
        <f t="shared" si="10"/>
        <v/>
      </c>
      <c r="F22" s="70">
        <f>IF(D22="","",IF(C22=1,INDEX(L$2:L$11,MATCH(D22,G$2:G$11,0)),""))</f>
        <v>0.20250000000000001</v>
      </c>
      <c r="G22" s="77">
        <f t="shared" si="12"/>
        <v>1454.5130179393996</v>
      </c>
      <c r="H22" s="73">
        <f t="shared" si="13"/>
        <v>0.45451301793939947</v>
      </c>
      <c r="M22" s="2"/>
    </row>
    <row r="23" spans="2:13" x14ac:dyDescent="0.25">
      <c r="B23" s="74">
        <v>9</v>
      </c>
      <c r="C23" s="75">
        <v>1</v>
      </c>
      <c r="D23" s="76">
        <f t="shared" si="9"/>
        <v>5</v>
      </c>
      <c r="E23" s="70" t="str">
        <f t="shared" si="10"/>
        <v/>
      </c>
      <c r="F23" s="70">
        <f t="shared" ref="F23:F86" si="14">IF(D23="","",IF(C23=1,INDEX(L$2:L$11,MATCH(D23,G$2:G$11,0)),""))</f>
        <v>0.30375000000000002</v>
      </c>
      <c r="G23" s="77">
        <f t="shared" si="12"/>
        <v>1896.3213471384922</v>
      </c>
      <c r="H23" s="73">
        <f t="shared" si="13"/>
        <v>0.89632134713849232</v>
      </c>
      <c r="J23" s="78"/>
      <c r="M23" s="2"/>
    </row>
    <row r="24" spans="2:13" x14ac:dyDescent="0.25">
      <c r="B24" s="74">
        <v>10</v>
      </c>
      <c r="C24" s="75">
        <v>1</v>
      </c>
      <c r="D24" s="76">
        <f t="shared" si="9"/>
        <v>6</v>
      </c>
      <c r="E24" s="70" t="str">
        <f t="shared" si="10"/>
        <v/>
      </c>
      <c r="F24" s="70">
        <f t="shared" si="14"/>
        <v>0.45562500000000006</v>
      </c>
      <c r="G24" s="77">
        <f t="shared" si="12"/>
        <v>2760.3327609284679</v>
      </c>
      <c r="H24" s="73">
        <f t="shared" si="13"/>
        <v>1.7603327609284678</v>
      </c>
      <c r="J24" s="78"/>
      <c r="M24" s="2"/>
    </row>
    <row r="25" spans="2:13" x14ac:dyDescent="0.25">
      <c r="B25" s="74">
        <v>11</v>
      </c>
      <c r="C25" s="75">
        <v>1</v>
      </c>
      <c r="D25" s="76">
        <f t="shared" si="9"/>
        <v>1</v>
      </c>
      <c r="E25" s="70" t="str">
        <f t="shared" si="10"/>
        <v/>
      </c>
      <c r="F25" s="70">
        <f t="shared" si="14"/>
        <v>0.06</v>
      </c>
      <c r="G25" s="77">
        <f t="shared" si="12"/>
        <v>2925.9527265841762</v>
      </c>
      <c r="H25" s="73">
        <f t="shared" si="13"/>
        <v>1.925952726584176</v>
      </c>
      <c r="M25" s="2"/>
    </row>
    <row r="26" spans="2:13" x14ac:dyDescent="0.25">
      <c r="B26" s="74">
        <v>12</v>
      </c>
      <c r="C26" s="75">
        <v>1</v>
      </c>
      <c r="D26" s="76">
        <f t="shared" si="9"/>
        <v>2</v>
      </c>
      <c r="E26" s="70" t="str">
        <f t="shared" si="10"/>
        <v/>
      </c>
      <c r="F26" s="70">
        <f t="shared" si="14"/>
        <v>0.09</v>
      </c>
      <c r="G26" s="77">
        <f t="shared" si="12"/>
        <v>3189.2884719767521</v>
      </c>
      <c r="H26" s="73">
        <f t="shared" si="13"/>
        <v>2.1892884719767522</v>
      </c>
      <c r="M26" s="2"/>
    </row>
    <row r="27" spans="2:13" x14ac:dyDescent="0.25">
      <c r="B27" s="74">
        <v>13</v>
      </c>
      <c r="C27" s="75">
        <v>1</v>
      </c>
      <c r="D27" s="76">
        <f t="shared" si="9"/>
        <v>3</v>
      </c>
      <c r="E27" s="70" t="str">
        <f t="shared" si="10"/>
        <v/>
      </c>
      <c r="F27" s="70">
        <f t="shared" si="14"/>
        <v>0.13500000000000001</v>
      </c>
      <c r="G27" s="77">
        <f t="shared" si="12"/>
        <v>3619.8424156936135</v>
      </c>
      <c r="H27" s="73">
        <f t="shared" si="13"/>
        <v>2.6198424156936135</v>
      </c>
      <c r="M27" s="2"/>
    </row>
    <row r="28" spans="2:13" x14ac:dyDescent="0.25">
      <c r="B28" s="74">
        <v>14</v>
      </c>
      <c r="C28" s="75">
        <v>0</v>
      </c>
      <c r="D28" s="76">
        <f t="shared" si="9"/>
        <v>4</v>
      </c>
      <c r="E28" s="70">
        <f t="shared" si="10"/>
        <v>6.7500000000000004E-2</v>
      </c>
      <c r="F28" s="70" t="str">
        <f t="shared" si="14"/>
        <v/>
      </c>
      <c r="G28" s="77">
        <f t="shared" si="12"/>
        <v>3375.5030526342944</v>
      </c>
      <c r="H28" s="73">
        <f t="shared" si="13"/>
        <v>2.3755030526342944</v>
      </c>
      <c r="M28" s="2"/>
    </row>
    <row r="29" spans="2:13" x14ac:dyDescent="0.25">
      <c r="B29" s="74">
        <v>15</v>
      </c>
      <c r="C29" s="75">
        <v>0</v>
      </c>
      <c r="D29" s="76">
        <f t="shared" si="9"/>
        <v>1</v>
      </c>
      <c r="E29" s="70">
        <f t="shared" si="10"/>
        <v>0.02</v>
      </c>
      <c r="F29" s="70" t="str">
        <f t="shared" si="14"/>
        <v/>
      </c>
      <c r="G29" s="77">
        <f t="shared" si="12"/>
        <v>3307.9929915816083</v>
      </c>
      <c r="H29" s="73">
        <f t="shared" si="13"/>
        <v>2.3079929915816084</v>
      </c>
      <c r="M29" s="2"/>
    </row>
    <row r="30" spans="2:13" x14ac:dyDescent="0.25">
      <c r="B30" s="74">
        <v>16</v>
      </c>
      <c r="C30" s="75">
        <v>0</v>
      </c>
      <c r="D30" s="76">
        <f t="shared" si="9"/>
        <v>1</v>
      </c>
      <c r="E30" s="70">
        <f t="shared" si="10"/>
        <v>0.02</v>
      </c>
      <c r="F30" s="70" t="str">
        <f t="shared" si="14"/>
        <v/>
      </c>
      <c r="G30" s="77">
        <f t="shared" si="12"/>
        <v>3241.833131749976</v>
      </c>
      <c r="H30" s="73">
        <f t="shared" si="13"/>
        <v>2.241833131749976</v>
      </c>
      <c r="M30" s="2"/>
    </row>
    <row r="31" spans="2:13" x14ac:dyDescent="0.25">
      <c r="B31" s="74">
        <v>17</v>
      </c>
      <c r="C31" s="75">
        <v>1</v>
      </c>
      <c r="D31" s="76">
        <f t="shared" si="9"/>
        <v>1</v>
      </c>
      <c r="E31" s="70" t="str">
        <f t="shared" si="10"/>
        <v/>
      </c>
      <c r="F31" s="70">
        <f t="shared" si="14"/>
        <v>0.06</v>
      </c>
      <c r="G31" s="77">
        <f t="shared" si="12"/>
        <v>3436.3431196549745</v>
      </c>
      <c r="H31" s="73">
        <f t="shared" si="13"/>
        <v>2.4363431196549747</v>
      </c>
      <c r="M31" s="2"/>
    </row>
    <row r="32" spans="2:13" x14ac:dyDescent="0.25">
      <c r="B32" s="74">
        <v>18</v>
      </c>
      <c r="C32" s="75">
        <v>1</v>
      </c>
      <c r="D32" s="76">
        <f t="shared" si="9"/>
        <v>2</v>
      </c>
      <c r="E32" s="70" t="str">
        <f t="shared" si="10"/>
        <v/>
      </c>
      <c r="F32" s="70">
        <f t="shared" si="14"/>
        <v>0.09</v>
      </c>
      <c r="G32" s="77">
        <f t="shared" si="12"/>
        <v>3745.6140004239223</v>
      </c>
      <c r="H32" s="73">
        <f t="shared" si="13"/>
        <v>2.7456140004239225</v>
      </c>
      <c r="M32" s="2"/>
    </row>
    <row r="33" spans="2:13" x14ac:dyDescent="0.25">
      <c r="B33" s="74">
        <v>19</v>
      </c>
      <c r="C33" s="75">
        <v>1</v>
      </c>
      <c r="D33" s="76">
        <f t="shared" si="9"/>
        <v>3</v>
      </c>
      <c r="E33" s="70" t="str">
        <f t="shared" si="10"/>
        <v/>
      </c>
      <c r="F33" s="70">
        <f t="shared" si="14"/>
        <v>0.13500000000000001</v>
      </c>
      <c r="G33" s="77">
        <f t="shared" si="12"/>
        <v>4251.2718904811518</v>
      </c>
      <c r="H33" s="73">
        <f t="shared" si="13"/>
        <v>3.2512718904811519</v>
      </c>
      <c r="M33" s="2"/>
    </row>
    <row r="34" spans="2:13" x14ac:dyDescent="0.25">
      <c r="B34" s="74">
        <v>20</v>
      </c>
      <c r="C34" s="75">
        <v>1</v>
      </c>
      <c r="D34" s="76">
        <f t="shared" si="9"/>
        <v>4</v>
      </c>
      <c r="E34" s="70" t="str">
        <f t="shared" si="10"/>
        <v/>
      </c>
      <c r="F34" s="70">
        <f t="shared" si="14"/>
        <v>0.20250000000000001</v>
      </c>
      <c r="G34" s="77">
        <f t="shared" si="12"/>
        <v>5112.154448303585</v>
      </c>
      <c r="H34" s="73">
        <f t="shared" si="13"/>
        <v>4.1121544483035848</v>
      </c>
      <c r="M34" s="2"/>
    </row>
    <row r="35" spans="2:13" x14ac:dyDescent="0.25">
      <c r="B35" s="74">
        <v>21</v>
      </c>
      <c r="C35" s="75">
        <v>1</v>
      </c>
      <c r="D35" s="76">
        <f t="shared" si="9"/>
        <v>5</v>
      </c>
      <c r="E35" s="70" t="str">
        <f t="shared" si="10"/>
        <v/>
      </c>
      <c r="F35" s="70">
        <f t="shared" si="14"/>
        <v>0.30375000000000002</v>
      </c>
      <c r="G35" s="77">
        <f t="shared" si="12"/>
        <v>6664.9713619757986</v>
      </c>
      <c r="H35" s="73">
        <f t="shared" si="13"/>
        <v>5.6649713619757982</v>
      </c>
      <c r="M35" s="2"/>
    </row>
    <row r="36" spans="2:13" x14ac:dyDescent="0.25">
      <c r="B36" s="74">
        <v>22</v>
      </c>
      <c r="C36" s="75">
        <v>1</v>
      </c>
      <c r="D36" s="76">
        <f t="shared" si="9"/>
        <v>6</v>
      </c>
      <c r="E36" s="70" t="str">
        <f t="shared" si="10"/>
        <v/>
      </c>
      <c r="F36" s="70">
        <f t="shared" si="14"/>
        <v>0.45562500000000006</v>
      </c>
      <c r="G36" s="77">
        <f t="shared" si="12"/>
        <v>9701.6989387760223</v>
      </c>
      <c r="H36" s="73">
        <f t="shared" si="13"/>
        <v>8.7016989387760226</v>
      </c>
      <c r="M36" s="2"/>
    </row>
    <row r="37" spans="2:13" x14ac:dyDescent="0.25">
      <c r="B37" s="74">
        <v>23</v>
      </c>
      <c r="C37" s="75">
        <v>0</v>
      </c>
      <c r="D37" s="76">
        <f t="shared" si="9"/>
        <v>1</v>
      </c>
      <c r="E37" s="70">
        <f t="shared" si="10"/>
        <v>0.02</v>
      </c>
      <c r="F37" s="70" t="str">
        <f t="shared" si="14"/>
        <v/>
      </c>
      <c r="G37" s="77">
        <f t="shared" si="12"/>
        <v>9507.6649600005021</v>
      </c>
      <c r="H37" s="73">
        <f t="shared" si="13"/>
        <v>8.5076649600005023</v>
      </c>
      <c r="M37" s="2"/>
    </row>
    <row r="38" spans="2:13" x14ac:dyDescent="0.25">
      <c r="B38" s="74">
        <v>24</v>
      </c>
      <c r="C38" s="75">
        <v>1</v>
      </c>
      <c r="D38" s="76">
        <f t="shared" si="9"/>
        <v>1</v>
      </c>
      <c r="E38" s="70" t="str">
        <f t="shared" si="10"/>
        <v/>
      </c>
      <c r="F38" s="70">
        <f t="shared" si="14"/>
        <v>0.06</v>
      </c>
      <c r="G38" s="77">
        <f t="shared" si="12"/>
        <v>10078.124857600533</v>
      </c>
      <c r="H38" s="73">
        <f t="shared" si="13"/>
        <v>9.0781248576005336</v>
      </c>
      <c r="M38" s="2"/>
    </row>
    <row r="39" spans="2:13" x14ac:dyDescent="0.25">
      <c r="B39" s="74">
        <v>25</v>
      </c>
      <c r="C39" s="75">
        <v>0</v>
      </c>
      <c r="D39" s="76">
        <f t="shared" si="9"/>
        <v>2</v>
      </c>
      <c r="E39" s="70">
        <f t="shared" si="10"/>
        <v>0.03</v>
      </c>
      <c r="F39" s="70" t="str">
        <f t="shared" si="14"/>
        <v/>
      </c>
      <c r="G39" s="77">
        <f t="shared" si="12"/>
        <v>9775.7811118725167</v>
      </c>
      <c r="H39" s="73">
        <f t="shared" si="13"/>
        <v>8.7757811118725169</v>
      </c>
      <c r="M39" s="2"/>
    </row>
    <row r="40" spans="2:13" x14ac:dyDescent="0.25">
      <c r="B40" s="74">
        <v>26</v>
      </c>
      <c r="C40" s="75">
        <v>0</v>
      </c>
      <c r="D40" s="76">
        <f t="shared" si="9"/>
        <v>1</v>
      </c>
      <c r="E40" s="70">
        <f t="shared" si="10"/>
        <v>0.02</v>
      </c>
      <c r="F40" s="70" t="str">
        <f t="shared" si="14"/>
        <v/>
      </c>
      <c r="G40" s="77">
        <f t="shared" si="12"/>
        <v>9580.2654896350668</v>
      </c>
      <c r="H40" s="73">
        <f t="shared" si="13"/>
        <v>8.5802654896350674</v>
      </c>
      <c r="M40" s="2"/>
    </row>
    <row r="41" spans="2:13" x14ac:dyDescent="0.25">
      <c r="B41" s="74">
        <v>27</v>
      </c>
      <c r="C41" s="75">
        <v>0</v>
      </c>
      <c r="D41" s="76">
        <f t="shared" si="9"/>
        <v>1</v>
      </c>
      <c r="E41" s="70">
        <f t="shared" si="10"/>
        <v>0.02</v>
      </c>
      <c r="F41" s="70" t="str">
        <f t="shared" si="14"/>
        <v/>
      </c>
      <c r="G41" s="77">
        <f t="shared" si="12"/>
        <v>9388.6601798423653</v>
      </c>
      <c r="H41" s="73">
        <f t="shared" si="13"/>
        <v>8.3886601798423648</v>
      </c>
      <c r="M41" s="2"/>
    </row>
    <row r="42" spans="2:13" x14ac:dyDescent="0.25">
      <c r="B42" s="74">
        <v>28</v>
      </c>
      <c r="C42" s="75"/>
      <c r="D42" s="76" t="str">
        <f t="shared" si="9"/>
        <v/>
      </c>
      <c r="E42" s="70" t="str">
        <f t="shared" si="10"/>
        <v/>
      </c>
      <c r="F42" s="70" t="str">
        <f t="shared" si="14"/>
        <v/>
      </c>
      <c r="G42" s="77" t="str">
        <f t="shared" si="12"/>
        <v/>
      </c>
      <c r="H42" s="73" t="str">
        <f t="shared" si="13"/>
        <v/>
      </c>
      <c r="M42" s="2"/>
    </row>
    <row r="43" spans="2:13" x14ac:dyDescent="0.25">
      <c r="B43" s="74">
        <v>29</v>
      </c>
      <c r="C43" s="75"/>
      <c r="D43" s="76" t="str">
        <f t="shared" si="9"/>
        <v/>
      </c>
      <c r="E43" s="70" t="str">
        <f t="shared" si="10"/>
        <v/>
      </c>
      <c r="F43" s="70" t="str">
        <f t="shared" si="14"/>
        <v/>
      </c>
      <c r="G43" s="77" t="str">
        <f t="shared" si="12"/>
        <v/>
      </c>
      <c r="H43" s="73" t="str">
        <f t="shared" si="13"/>
        <v/>
      </c>
      <c r="M43" s="2"/>
    </row>
    <row r="44" spans="2:13" x14ac:dyDescent="0.25">
      <c r="B44" s="74">
        <v>30</v>
      </c>
      <c r="C44" s="75"/>
      <c r="D44" s="76" t="str">
        <f t="shared" si="9"/>
        <v/>
      </c>
      <c r="E44" s="70" t="str">
        <f t="shared" si="10"/>
        <v/>
      </c>
      <c r="F44" s="70" t="str">
        <f t="shared" si="14"/>
        <v/>
      </c>
      <c r="G44" s="77" t="str">
        <f t="shared" si="12"/>
        <v/>
      </c>
      <c r="H44" s="73" t="str">
        <f t="shared" si="13"/>
        <v/>
      </c>
      <c r="M44" s="2"/>
    </row>
    <row r="45" spans="2:13" x14ac:dyDescent="0.25">
      <c r="B45" s="74">
        <v>31</v>
      </c>
      <c r="C45" s="75"/>
      <c r="D45" s="76" t="str">
        <f t="shared" si="9"/>
        <v/>
      </c>
      <c r="E45" s="70" t="str">
        <f t="shared" si="10"/>
        <v/>
      </c>
      <c r="F45" s="70" t="str">
        <f t="shared" si="14"/>
        <v/>
      </c>
      <c r="G45" s="77" t="str">
        <f t="shared" si="12"/>
        <v/>
      </c>
      <c r="H45" s="73" t="str">
        <f t="shared" si="13"/>
        <v/>
      </c>
    </row>
    <row r="46" spans="2:13" x14ac:dyDescent="0.25">
      <c r="B46" s="74">
        <v>32</v>
      </c>
      <c r="C46" s="75"/>
      <c r="D46" s="76" t="str">
        <f t="shared" si="9"/>
        <v/>
      </c>
      <c r="E46" s="70" t="str">
        <f t="shared" si="10"/>
        <v/>
      </c>
      <c r="F46" s="70" t="str">
        <f t="shared" si="14"/>
        <v/>
      </c>
      <c r="G46" s="77" t="str">
        <f t="shared" si="12"/>
        <v/>
      </c>
      <c r="H46" s="73" t="str">
        <f t="shared" si="13"/>
        <v/>
      </c>
    </row>
    <row r="47" spans="2:13" x14ac:dyDescent="0.25">
      <c r="B47" s="74">
        <v>33</v>
      </c>
      <c r="C47" s="75"/>
      <c r="D47" s="76" t="str">
        <f t="shared" si="9"/>
        <v/>
      </c>
      <c r="E47" s="70" t="str">
        <f t="shared" si="10"/>
        <v/>
      </c>
      <c r="F47" s="70" t="str">
        <f t="shared" si="14"/>
        <v/>
      </c>
      <c r="G47" s="77" t="str">
        <f t="shared" si="12"/>
        <v/>
      </c>
      <c r="H47" s="73" t="str">
        <f t="shared" si="13"/>
        <v/>
      </c>
    </row>
    <row r="48" spans="2:13" x14ac:dyDescent="0.25">
      <c r="B48" s="74">
        <v>34</v>
      </c>
      <c r="C48" s="75"/>
      <c r="D48" s="76" t="str">
        <f t="shared" si="9"/>
        <v/>
      </c>
      <c r="E48" s="70" t="str">
        <f t="shared" si="10"/>
        <v/>
      </c>
      <c r="F48" s="70" t="str">
        <f t="shared" si="14"/>
        <v/>
      </c>
      <c r="G48" s="77" t="str">
        <f t="shared" si="12"/>
        <v/>
      </c>
      <c r="H48" s="73" t="str">
        <f t="shared" si="13"/>
        <v/>
      </c>
    </row>
    <row r="49" spans="2:8" x14ac:dyDescent="0.25">
      <c r="B49" s="74">
        <v>35</v>
      </c>
      <c r="C49" s="75"/>
      <c r="D49" s="76" t="str">
        <f t="shared" si="9"/>
        <v/>
      </c>
      <c r="E49" s="70" t="str">
        <f t="shared" si="10"/>
        <v/>
      </c>
      <c r="F49" s="70" t="str">
        <f t="shared" si="14"/>
        <v/>
      </c>
      <c r="G49" s="77" t="str">
        <f t="shared" si="12"/>
        <v/>
      </c>
      <c r="H49" s="73" t="str">
        <f t="shared" si="13"/>
        <v/>
      </c>
    </row>
    <row r="50" spans="2:8" x14ac:dyDescent="0.25">
      <c r="B50" s="74">
        <v>36</v>
      </c>
      <c r="C50" s="75"/>
      <c r="D50" s="76" t="str">
        <f t="shared" si="9"/>
        <v/>
      </c>
      <c r="E50" s="70" t="str">
        <f t="shared" si="10"/>
        <v/>
      </c>
      <c r="F50" s="70" t="str">
        <f t="shared" si="14"/>
        <v/>
      </c>
      <c r="G50" s="77" t="str">
        <f t="shared" si="12"/>
        <v/>
      </c>
      <c r="H50" s="73" t="str">
        <f t="shared" si="13"/>
        <v/>
      </c>
    </row>
    <row r="51" spans="2:8" x14ac:dyDescent="0.25">
      <c r="B51" s="74">
        <v>37</v>
      </c>
      <c r="C51" s="75"/>
      <c r="D51" s="76" t="str">
        <f t="shared" si="9"/>
        <v/>
      </c>
      <c r="E51" s="70" t="str">
        <f t="shared" si="10"/>
        <v/>
      </c>
      <c r="F51" s="70" t="str">
        <f t="shared" si="14"/>
        <v/>
      </c>
      <c r="G51" s="77" t="str">
        <f t="shared" si="12"/>
        <v/>
      </c>
      <c r="H51" s="73" t="str">
        <f t="shared" si="13"/>
        <v/>
      </c>
    </row>
    <row r="52" spans="2:8" x14ac:dyDescent="0.25">
      <c r="B52" s="74">
        <v>38</v>
      </c>
      <c r="C52" s="75"/>
      <c r="D52" s="76" t="str">
        <f t="shared" si="9"/>
        <v/>
      </c>
      <c r="E52" s="70" t="str">
        <f t="shared" si="10"/>
        <v/>
      </c>
      <c r="F52" s="70" t="str">
        <f t="shared" si="14"/>
        <v/>
      </c>
      <c r="G52" s="77" t="str">
        <f t="shared" si="12"/>
        <v/>
      </c>
      <c r="H52" s="73" t="str">
        <f t="shared" si="13"/>
        <v/>
      </c>
    </row>
    <row r="53" spans="2:8" x14ac:dyDescent="0.25">
      <c r="B53" s="74">
        <v>39</v>
      </c>
      <c r="C53" s="75"/>
      <c r="D53" s="76" t="str">
        <f t="shared" si="9"/>
        <v/>
      </c>
      <c r="E53" s="70" t="str">
        <f t="shared" si="10"/>
        <v/>
      </c>
      <c r="F53" s="70" t="str">
        <f t="shared" si="14"/>
        <v/>
      </c>
      <c r="G53" s="77" t="str">
        <f t="shared" si="12"/>
        <v/>
      </c>
      <c r="H53" s="73" t="str">
        <f t="shared" si="13"/>
        <v/>
      </c>
    </row>
    <row r="54" spans="2:8" x14ac:dyDescent="0.25">
      <c r="B54" s="74">
        <v>40</v>
      </c>
      <c r="C54" s="75"/>
      <c r="D54" s="76" t="str">
        <f t="shared" si="9"/>
        <v/>
      </c>
      <c r="E54" s="70" t="str">
        <f t="shared" si="10"/>
        <v/>
      </c>
      <c r="F54" s="70" t="str">
        <f t="shared" si="14"/>
        <v/>
      </c>
      <c r="G54" s="77" t="str">
        <f t="shared" si="12"/>
        <v/>
      </c>
      <c r="H54" s="73" t="str">
        <f t="shared" si="13"/>
        <v/>
      </c>
    </row>
    <row r="55" spans="2:8" x14ac:dyDescent="0.25">
      <c r="B55" s="74">
        <v>41</v>
      </c>
      <c r="C55" s="75"/>
      <c r="D55" s="76" t="str">
        <f t="shared" si="9"/>
        <v/>
      </c>
      <c r="E55" s="70" t="str">
        <f t="shared" si="10"/>
        <v/>
      </c>
      <c r="F55" s="70" t="str">
        <f t="shared" si="14"/>
        <v/>
      </c>
      <c r="G55" s="77" t="str">
        <f t="shared" si="12"/>
        <v/>
      </c>
      <c r="H55" s="73" t="str">
        <f t="shared" si="13"/>
        <v/>
      </c>
    </row>
    <row r="56" spans="2:8" x14ac:dyDescent="0.25">
      <c r="B56" s="74">
        <v>42</v>
      </c>
      <c r="C56" s="75"/>
      <c r="D56" s="76" t="str">
        <f t="shared" si="9"/>
        <v/>
      </c>
      <c r="E56" s="70" t="str">
        <f t="shared" si="10"/>
        <v/>
      </c>
      <c r="F56" s="70" t="str">
        <f t="shared" si="14"/>
        <v/>
      </c>
      <c r="G56" s="77" t="str">
        <f t="shared" si="12"/>
        <v/>
      </c>
      <c r="H56" s="73" t="str">
        <f t="shared" si="13"/>
        <v/>
      </c>
    </row>
    <row r="57" spans="2:8" x14ac:dyDescent="0.25">
      <c r="B57" s="74">
        <v>43</v>
      </c>
      <c r="C57" s="75"/>
      <c r="D57" s="76" t="str">
        <f>IF(OR(C57="",D56=""),"",IF(D56&gt;10,"Max_lvl",IF(E$8&lt;=D56,1,IF($C56=0,1,IF(OR($C57=1,$C57=0),D56+1,IF($C57&gt;1,"",1))))))</f>
        <v/>
      </c>
      <c r="E57" s="70" t="str">
        <f t="shared" si="10"/>
        <v/>
      </c>
      <c r="F57" s="70" t="str">
        <f>IF(D57="","",IF(C57=1,INDEX(L$2:L$11,MATCH(D57,G$2:G$11,0)),""))</f>
        <v/>
      </c>
      <c r="G57" s="77" t="str">
        <f t="shared" si="12"/>
        <v/>
      </c>
      <c r="H57" s="73" t="str">
        <f t="shared" si="13"/>
        <v/>
      </c>
    </row>
    <row r="58" spans="2:8" x14ac:dyDescent="0.25">
      <c r="B58" s="74">
        <v>44</v>
      </c>
      <c r="C58" s="75"/>
      <c r="D58" s="76" t="str">
        <f>IF(OR(C58="",D57=""),"",IF(D57&gt;10,"Max_lvl",IF(E$8&lt;=D57,1,IF($C57=0,1,IF(OR($C58=1,$C58=0),D57+1,IF($C58&gt;1,"",1))))))</f>
        <v/>
      </c>
      <c r="E58" s="70" t="str">
        <f t="shared" si="10"/>
        <v/>
      </c>
      <c r="F58" s="70" t="str">
        <f t="shared" si="14"/>
        <v/>
      </c>
      <c r="G58" s="77" t="str">
        <f t="shared" si="12"/>
        <v/>
      </c>
      <c r="H58" s="73" t="str">
        <f t="shared" si="13"/>
        <v/>
      </c>
    </row>
    <row r="59" spans="2:8" x14ac:dyDescent="0.25">
      <c r="B59" s="74">
        <v>45</v>
      </c>
      <c r="C59" s="75"/>
      <c r="D59" s="76" t="str">
        <f t="shared" si="9"/>
        <v/>
      </c>
      <c r="E59" s="70" t="str">
        <f t="shared" si="10"/>
        <v/>
      </c>
      <c r="F59" s="70" t="str">
        <f t="shared" si="14"/>
        <v/>
      </c>
      <c r="G59" s="77" t="str">
        <f t="shared" si="12"/>
        <v/>
      </c>
      <c r="H59" s="73" t="str">
        <f t="shared" si="13"/>
        <v/>
      </c>
    </row>
    <row r="60" spans="2:8" x14ac:dyDescent="0.25">
      <c r="B60" s="74">
        <v>46</v>
      </c>
      <c r="C60" s="75"/>
      <c r="D60" s="76" t="str">
        <f t="shared" si="9"/>
        <v/>
      </c>
      <c r="E60" s="70" t="str">
        <f t="shared" si="10"/>
        <v/>
      </c>
      <c r="F60" s="70" t="str">
        <f t="shared" si="14"/>
        <v/>
      </c>
      <c r="G60" s="77" t="str">
        <f t="shared" si="12"/>
        <v/>
      </c>
      <c r="H60" s="73" t="str">
        <f t="shared" si="13"/>
        <v/>
      </c>
    </row>
    <row r="61" spans="2:8" x14ac:dyDescent="0.25">
      <c r="B61" s="74">
        <v>47</v>
      </c>
      <c r="C61" s="75"/>
      <c r="D61" s="76" t="str">
        <f t="shared" si="9"/>
        <v/>
      </c>
      <c r="E61" s="70" t="str">
        <f t="shared" si="10"/>
        <v/>
      </c>
      <c r="F61" s="70" t="str">
        <f t="shared" si="14"/>
        <v/>
      </c>
      <c r="G61" s="77" t="str">
        <f t="shared" si="12"/>
        <v/>
      </c>
      <c r="H61" s="73" t="str">
        <f t="shared" si="13"/>
        <v/>
      </c>
    </row>
    <row r="62" spans="2:8" x14ac:dyDescent="0.25">
      <c r="B62" s="74">
        <v>48</v>
      </c>
      <c r="C62" s="75"/>
      <c r="D62" s="76" t="str">
        <f t="shared" si="9"/>
        <v/>
      </c>
      <c r="E62" s="70" t="str">
        <f t="shared" si="10"/>
        <v/>
      </c>
      <c r="F62" s="70" t="str">
        <f t="shared" si="14"/>
        <v/>
      </c>
      <c r="G62" s="77" t="str">
        <f t="shared" si="12"/>
        <v/>
      </c>
      <c r="H62" s="73" t="str">
        <f t="shared" si="13"/>
        <v/>
      </c>
    </row>
    <row r="63" spans="2:8" x14ac:dyDescent="0.25">
      <c r="B63" s="74">
        <v>49</v>
      </c>
      <c r="C63" s="75"/>
      <c r="D63" s="76" t="str">
        <f t="shared" si="9"/>
        <v/>
      </c>
      <c r="E63" s="70" t="str">
        <f t="shared" si="10"/>
        <v/>
      </c>
      <c r="F63" s="70" t="str">
        <f t="shared" si="14"/>
        <v/>
      </c>
      <c r="G63" s="77" t="str">
        <f t="shared" si="12"/>
        <v/>
      </c>
      <c r="H63" s="73" t="str">
        <f t="shared" si="13"/>
        <v/>
      </c>
    </row>
    <row r="64" spans="2:8" x14ac:dyDescent="0.25">
      <c r="B64" s="74">
        <v>50</v>
      </c>
      <c r="C64" s="75"/>
      <c r="D64" s="76" t="str">
        <f t="shared" si="9"/>
        <v/>
      </c>
      <c r="E64" s="70" t="str">
        <f t="shared" si="10"/>
        <v/>
      </c>
      <c r="F64" s="70" t="str">
        <f t="shared" si="14"/>
        <v/>
      </c>
      <c r="G64" s="77" t="str">
        <f t="shared" si="12"/>
        <v/>
      </c>
      <c r="H64" s="73" t="str">
        <f t="shared" si="13"/>
        <v/>
      </c>
    </row>
    <row r="65" spans="2:8" x14ac:dyDescent="0.25">
      <c r="B65" s="74">
        <v>51</v>
      </c>
      <c r="C65" s="75"/>
      <c r="D65" s="76" t="str">
        <f>IF(OR(C65="",D64=""),"",IF(D64&gt;10,"Max_lvl",IF(E$8&lt;=D64,1,IF($C64=0,1,IF(OR($C65=1,$C65=0),D64+1,IF($C65&gt;1,"",1))))))</f>
        <v/>
      </c>
      <c r="E65" s="70" t="str">
        <f t="shared" si="10"/>
        <v/>
      </c>
      <c r="F65" s="70" t="str">
        <f>IF(D65="","",IF(C65=1,INDEX(L$2:L$11,MATCH(D65,G$2:G$11,0)),""))</f>
        <v/>
      </c>
      <c r="G65" s="77" t="str">
        <f t="shared" si="12"/>
        <v/>
      </c>
      <c r="H65" s="73" t="str">
        <f t="shared" si="13"/>
        <v/>
      </c>
    </row>
    <row r="66" spans="2:8" x14ac:dyDescent="0.25">
      <c r="B66" s="74">
        <v>52</v>
      </c>
      <c r="C66" s="75"/>
      <c r="D66" s="76" t="str">
        <f>IF(OR(C66="",D65=""),"",IF(D65&gt;10,"Max_lvl",IF(E$8&lt;=D65,1,IF($C65=0,1,IF(OR($C66=1,$C66=0),D65+1,IF($C66&gt;1,"",1))))))</f>
        <v/>
      </c>
      <c r="E66" s="70" t="str">
        <f t="shared" si="10"/>
        <v/>
      </c>
      <c r="F66" s="70" t="str">
        <f t="shared" si="14"/>
        <v/>
      </c>
      <c r="G66" s="77" t="str">
        <f t="shared" si="12"/>
        <v/>
      </c>
      <c r="H66" s="73" t="str">
        <f t="shared" si="13"/>
        <v/>
      </c>
    </row>
    <row r="67" spans="2:8" x14ac:dyDescent="0.25">
      <c r="B67" s="74">
        <v>53</v>
      </c>
      <c r="C67" s="75"/>
      <c r="D67" s="76" t="str">
        <f t="shared" si="9"/>
        <v/>
      </c>
      <c r="E67" s="70" t="str">
        <f t="shared" si="10"/>
        <v/>
      </c>
      <c r="F67" s="70" t="str">
        <f t="shared" si="14"/>
        <v/>
      </c>
      <c r="G67" s="77" t="str">
        <f t="shared" si="12"/>
        <v/>
      </c>
      <c r="H67" s="73" t="str">
        <f t="shared" si="13"/>
        <v/>
      </c>
    </row>
    <row r="68" spans="2:8" x14ac:dyDescent="0.25">
      <c r="B68" s="74">
        <v>54</v>
      </c>
      <c r="C68" s="75"/>
      <c r="D68" s="76" t="str">
        <f t="shared" si="9"/>
        <v/>
      </c>
      <c r="E68" s="70" t="str">
        <f t="shared" si="10"/>
        <v/>
      </c>
      <c r="F68" s="70" t="str">
        <f t="shared" si="14"/>
        <v/>
      </c>
      <c r="G68" s="77" t="str">
        <f t="shared" si="12"/>
        <v/>
      </c>
      <c r="H68" s="73" t="str">
        <f t="shared" si="13"/>
        <v/>
      </c>
    </row>
    <row r="69" spans="2:8" x14ac:dyDescent="0.25">
      <c r="B69" s="74">
        <v>55</v>
      </c>
      <c r="C69" s="75"/>
      <c r="D69" s="76" t="str">
        <f t="shared" si="9"/>
        <v/>
      </c>
      <c r="E69" s="70" t="str">
        <f t="shared" si="10"/>
        <v/>
      </c>
      <c r="F69" s="70" t="str">
        <f t="shared" si="14"/>
        <v/>
      </c>
      <c r="G69" s="77" t="str">
        <f t="shared" si="12"/>
        <v/>
      </c>
      <c r="H69" s="73" t="str">
        <f t="shared" si="13"/>
        <v/>
      </c>
    </row>
    <row r="70" spans="2:8" x14ac:dyDescent="0.25">
      <c r="B70" s="74">
        <v>56</v>
      </c>
      <c r="C70" s="75"/>
      <c r="D70" s="76" t="str">
        <f t="shared" si="9"/>
        <v/>
      </c>
      <c r="E70" s="70" t="str">
        <f t="shared" si="10"/>
        <v/>
      </c>
      <c r="F70" s="70" t="str">
        <f t="shared" si="14"/>
        <v/>
      </c>
      <c r="G70" s="77" t="str">
        <f t="shared" si="12"/>
        <v/>
      </c>
      <c r="H70" s="73" t="str">
        <f t="shared" si="13"/>
        <v/>
      </c>
    </row>
    <row r="71" spans="2:8" x14ac:dyDescent="0.25">
      <c r="B71" s="74">
        <v>57</v>
      </c>
      <c r="C71" s="75"/>
      <c r="D71" s="76" t="str">
        <f t="shared" si="9"/>
        <v/>
      </c>
      <c r="E71" s="70" t="str">
        <f t="shared" si="10"/>
        <v/>
      </c>
      <c r="F71" s="70" t="str">
        <f t="shared" si="14"/>
        <v/>
      </c>
      <c r="G71" s="77" t="str">
        <f t="shared" si="12"/>
        <v/>
      </c>
      <c r="H71" s="73" t="str">
        <f t="shared" si="13"/>
        <v/>
      </c>
    </row>
    <row r="72" spans="2:8" x14ac:dyDescent="0.25">
      <c r="B72" s="74">
        <v>58</v>
      </c>
      <c r="C72" s="75"/>
      <c r="D72" s="76" t="str">
        <f t="shared" si="9"/>
        <v/>
      </c>
      <c r="E72" s="70" t="str">
        <f t="shared" si="10"/>
        <v/>
      </c>
      <c r="F72" s="70" t="str">
        <f t="shared" si="14"/>
        <v/>
      </c>
      <c r="G72" s="77" t="str">
        <f t="shared" si="12"/>
        <v/>
      </c>
      <c r="H72" s="73" t="str">
        <f t="shared" si="13"/>
        <v/>
      </c>
    </row>
    <row r="73" spans="2:8" x14ac:dyDescent="0.25">
      <c r="B73" s="74">
        <v>59</v>
      </c>
      <c r="C73" s="75"/>
      <c r="D73" s="76" t="str">
        <f t="shared" si="9"/>
        <v/>
      </c>
      <c r="E73" s="70" t="str">
        <f t="shared" si="10"/>
        <v/>
      </c>
      <c r="F73" s="70" t="str">
        <f t="shared" si="14"/>
        <v/>
      </c>
      <c r="G73" s="77" t="str">
        <f t="shared" si="12"/>
        <v/>
      </c>
      <c r="H73" s="73" t="str">
        <f t="shared" si="13"/>
        <v/>
      </c>
    </row>
    <row r="74" spans="2:8" x14ac:dyDescent="0.25">
      <c r="B74" s="74">
        <v>60</v>
      </c>
      <c r="C74" s="75"/>
      <c r="D74" s="76" t="str">
        <f t="shared" si="9"/>
        <v/>
      </c>
      <c r="E74" s="70" t="str">
        <f t="shared" si="10"/>
        <v/>
      </c>
      <c r="F74" s="70" t="str">
        <f t="shared" si="14"/>
        <v/>
      </c>
      <c r="G74" s="77" t="str">
        <f t="shared" si="12"/>
        <v/>
      </c>
      <c r="H74" s="73" t="str">
        <f t="shared" si="13"/>
        <v/>
      </c>
    </row>
    <row r="75" spans="2:8" x14ac:dyDescent="0.25">
      <c r="B75" s="74">
        <v>61</v>
      </c>
      <c r="C75" s="75"/>
      <c r="D75" s="76" t="str">
        <f t="shared" si="9"/>
        <v/>
      </c>
      <c r="E75" s="70" t="str">
        <f t="shared" si="10"/>
        <v/>
      </c>
      <c r="F75" s="70" t="str">
        <f t="shared" si="14"/>
        <v/>
      </c>
      <c r="G75" s="77" t="str">
        <f t="shared" si="12"/>
        <v/>
      </c>
      <c r="H75" s="73" t="str">
        <f t="shared" si="13"/>
        <v/>
      </c>
    </row>
    <row r="76" spans="2:8" x14ac:dyDescent="0.25">
      <c r="B76" s="74">
        <v>62</v>
      </c>
      <c r="C76" s="75"/>
      <c r="D76" s="76" t="str">
        <f t="shared" si="9"/>
        <v/>
      </c>
      <c r="E76" s="70" t="str">
        <f t="shared" si="10"/>
        <v/>
      </c>
      <c r="F76" s="70" t="str">
        <f t="shared" si="14"/>
        <v/>
      </c>
      <c r="G76" s="77" t="str">
        <f t="shared" si="12"/>
        <v/>
      </c>
      <c r="H76" s="73" t="str">
        <f t="shared" si="13"/>
        <v/>
      </c>
    </row>
    <row r="77" spans="2:8" x14ac:dyDescent="0.25">
      <c r="B77" s="74">
        <v>63</v>
      </c>
      <c r="C77" s="75"/>
      <c r="D77" s="76" t="str">
        <f t="shared" si="9"/>
        <v/>
      </c>
      <c r="E77" s="70" t="str">
        <f t="shared" si="10"/>
        <v/>
      </c>
      <c r="F77" s="70" t="str">
        <f t="shared" si="14"/>
        <v/>
      </c>
      <c r="G77" s="77" t="str">
        <f t="shared" si="12"/>
        <v/>
      </c>
      <c r="H77" s="73" t="str">
        <f t="shared" si="13"/>
        <v/>
      </c>
    </row>
    <row r="78" spans="2:8" x14ac:dyDescent="0.25">
      <c r="B78" s="74">
        <v>64</v>
      </c>
      <c r="C78" s="75"/>
      <c r="D78" s="76" t="str">
        <f t="shared" si="9"/>
        <v/>
      </c>
      <c r="E78" s="70" t="str">
        <f t="shared" si="10"/>
        <v/>
      </c>
      <c r="F78" s="70" t="str">
        <f t="shared" si="14"/>
        <v/>
      </c>
      <c r="G78" s="77" t="str">
        <f t="shared" si="12"/>
        <v/>
      </c>
      <c r="H78" s="73" t="str">
        <f t="shared" si="13"/>
        <v/>
      </c>
    </row>
    <row r="79" spans="2:8" x14ac:dyDescent="0.25">
      <c r="B79" s="74">
        <v>65</v>
      </c>
      <c r="C79" s="75"/>
      <c r="D79" s="76" t="str">
        <f t="shared" si="9"/>
        <v/>
      </c>
      <c r="E79" s="70" t="str">
        <f t="shared" si="10"/>
        <v/>
      </c>
      <c r="F79" s="70" t="str">
        <f t="shared" si="14"/>
        <v/>
      </c>
      <c r="G79" s="77" t="str">
        <f t="shared" si="12"/>
        <v/>
      </c>
      <c r="H79" s="73" t="str">
        <f t="shared" si="13"/>
        <v/>
      </c>
    </row>
    <row r="80" spans="2:8" x14ac:dyDescent="0.25">
      <c r="B80" s="74">
        <v>66</v>
      </c>
      <c r="C80" s="75"/>
      <c r="D80" s="76" t="str">
        <f t="shared" ref="D80:D114" si="15">IF(OR(C80="",D79=""),"",IF(D79&gt;10,"Max_lvl",IF(E$8&lt;=D79,1,IF($C79=0,1,IF(OR($C80=1,$C80=0),D79+1,IF($C80&gt;1,"",1))))))</f>
        <v/>
      </c>
      <c r="E80" s="70" t="str">
        <f t="shared" ref="E80:E114" si="16">IF(D80="","",IF(C80=0,INDEX(J$2:J$11,MATCH(IF(OR(C79=0,D79&gt;=$E$8),1,D79+1),G$2:G$11,0)),""))</f>
        <v/>
      </c>
      <c r="F80" s="70" t="str">
        <f t="shared" si="14"/>
        <v/>
      </c>
      <c r="G80" s="77" t="str">
        <f t="shared" si="12"/>
        <v/>
      </c>
      <c r="H80" s="73" t="str">
        <f t="shared" si="13"/>
        <v/>
      </c>
    </row>
    <row r="81" spans="2:8" x14ac:dyDescent="0.25">
      <c r="B81" s="74">
        <v>67</v>
      </c>
      <c r="C81" s="75"/>
      <c r="D81" s="76" t="str">
        <f t="shared" si="15"/>
        <v/>
      </c>
      <c r="E81" s="70" t="str">
        <f t="shared" si="16"/>
        <v/>
      </c>
      <c r="F81" s="70" t="str">
        <f t="shared" si="14"/>
        <v/>
      </c>
      <c r="G81" s="77" t="str">
        <f t="shared" ref="G81:G114" si="17">IF(D81="","",IF(C81=1,G80+G80*F81,G80-G80*E81))</f>
        <v/>
      </c>
      <c r="H81" s="73" t="str">
        <f t="shared" ref="H81:H114" si="18">IF(D81="","",(G81/$E$2)-100%)</f>
        <v/>
      </c>
    </row>
    <row r="82" spans="2:8" x14ac:dyDescent="0.25">
      <c r="B82" s="74">
        <v>68</v>
      </c>
      <c r="C82" s="75"/>
      <c r="D82" s="76" t="str">
        <f t="shared" si="15"/>
        <v/>
      </c>
      <c r="E82" s="70" t="str">
        <f t="shared" si="16"/>
        <v/>
      </c>
      <c r="F82" s="70" t="str">
        <f t="shared" si="14"/>
        <v/>
      </c>
      <c r="G82" s="77" t="str">
        <f t="shared" si="17"/>
        <v/>
      </c>
      <c r="H82" s="73" t="str">
        <f t="shared" si="18"/>
        <v/>
      </c>
    </row>
    <row r="83" spans="2:8" x14ac:dyDescent="0.25">
      <c r="B83" s="74">
        <v>69</v>
      </c>
      <c r="C83" s="75"/>
      <c r="D83" s="76" t="str">
        <f t="shared" si="15"/>
        <v/>
      </c>
      <c r="E83" s="70" t="str">
        <f t="shared" si="16"/>
        <v/>
      </c>
      <c r="F83" s="70" t="str">
        <f t="shared" si="14"/>
        <v/>
      </c>
      <c r="G83" s="77" t="str">
        <f t="shared" si="17"/>
        <v/>
      </c>
      <c r="H83" s="73" t="str">
        <f t="shared" si="18"/>
        <v/>
      </c>
    </row>
    <row r="84" spans="2:8" x14ac:dyDescent="0.25">
      <c r="B84" s="74">
        <v>70</v>
      </c>
      <c r="C84" s="75"/>
      <c r="D84" s="76" t="str">
        <f t="shared" si="15"/>
        <v/>
      </c>
      <c r="E84" s="70" t="str">
        <f t="shared" si="16"/>
        <v/>
      </c>
      <c r="F84" s="70" t="str">
        <f t="shared" si="14"/>
        <v/>
      </c>
      <c r="G84" s="77" t="str">
        <f t="shared" si="17"/>
        <v/>
      </c>
      <c r="H84" s="73" t="str">
        <f t="shared" si="18"/>
        <v/>
      </c>
    </row>
    <row r="85" spans="2:8" x14ac:dyDescent="0.25">
      <c r="B85" s="74">
        <v>71</v>
      </c>
      <c r="C85" s="75"/>
      <c r="D85" s="76" t="str">
        <f t="shared" si="15"/>
        <v/>
      </c>
      <c r="E85" s="70" t="str">
        <f t="shared" si="16"/>
        <v/>
      </c>
      <c r="F85" s="70" t="str">
        <f t="shared" si="14"/>
        <v/>
      </c>
      <c r="G85" s="77" t="str">
        <f t="shared" si="17"/>
        <v/>
      </c>
      <c r="H85" s="73" t="str">
        <f t="shared" si="18"/>
        <v/>
      </c>
    </row>
    <row r="86" spans="2:8" x14ac:dyDescent="0.25">
      <c r="B86" s="74">
        <v>72</v>
      </c>
      <c r="C86" s="75"/>
      <c r="D86" s="76" t="str">
        <f t="shared" si="15"/>
        <v/>
      </c>
      <c r="E86" s="70" t="str">
        <f t="shared" si="16"/>
        <v/>
      </c>
      <c r="F86" s="70" t="str">
        <f t="shared" si="14"/>
        <v/>
      </c>
      <c r="G86" s="77" t="str">
        <f t="shared" si="17"/>
        <v/>
      </c>
      <c r="H86" s="73" t="str">
        <f t="shared" si="18"/>
        <v/>
      </c>
    </row>
    <row r="87" spans="2:8" x14ac:dyDescent="0.25">
      <c r="B87" s="74">
        <v>73</v>
      </c>
      <c r="C87" s="75"/>
      <c r="D87" s="76" t="str">
        <f t="shared" si="15"/>
        <v/>
      </c>
      <c r="E87" s="70" t="str">
        <f t="shared" si="16"/>
        <v/>
      </c>
      <c r="F87" s="70" t="str">
        <f t="shared" ref="F87:F114" si="19">IF(D87="","",IF(C87=1,INDEX(L$2:L$11,MATCH(D87,G$2:G$11,0)),""))</f>
        <v/>
      </c>
      <c r="G87" s="77" t="str">
        <f t="shared" si="17"/>
        <v/>
      </c>
      <c r="H87" s="73" t="str">
        <f t="shared" si="18"/>
        <v/>
      </c>
    </row>
    <row r="88" spans="2:8" x14ac:dyDescent="0.25">
      <c r="B88" s="74">
        <v>74</v>
      </c>
      <c r="C88" s="75"/>
      <c r="D88" s="76" t="str">
        <f t="shared" si="15"/>
        <v/>
      </c>
      <c r="E88" s="70" t="str">
        <f t="shared" si="16"/>
        <v/>
      </c>
      <c r="F88" s="70" t="str">
        <f t="shared" si="19"/>
        <v/>
      </c>
      <c r="G88" s="77" t="str">
        <f t="shared" si="17"/>
        <v/>
      </c>
      <c r="H88" s="73" t="str">
        <f t="shared" si="18"/>
        <v/>
      </c>
    </row>
    <row r="89" spans="2:8" x14ac:dyDescent="0.25">
      <c r="B89" s="74">
        <v>75</v>
      </c>
      <c r="C89" s="75"/>
      <c r="D89" s="76" t="str">
        <f t="shared" si="15"/>
        <v/>
      </c>
      <c r="E89" s="70" t="str">
        <f t="shared" si="16"/>
        <v/>
      </c>
      <c r="F89" s="70" t="str">
        <f t="shared" si="19"/>
        <v/>
      </c>
      <c r="G89" s="77" t="str">
        <f t="shared" si="17"/>
        <v/>
      </c>
      <c r="H89" s="73" t="str">
        <f t="shared" si="18"/>
        <v/>
      </c>
    </row>
    <row r="90" spans="2:8" x14ac:dyDescent="0.25">
      <c r="B90" s="74">
        <v>76</v>
      </c>
      <c r="C90" s="75"/>
      <c r="D90" s="76" t="str">
        <f t="shared" si="15"/>
        <v/>
      </c>
      <c r="E90" s="70" t="str">
        <f t="shared" si="16"/>
        <v/>
      </c>
      <c r="F90" s="70" t="str">
        <f t="shared" si="19"/>
        <v/>
      </c>
      <c r="G90" s="77" t="str">
        <f t="shared" si="17"/>
        <v/>
      </c>
      <c r="H90" s="73" t="str">
        <f t="shared" si="18"/>
        <v/>
      </c>
    </row>
    <row r="91" spans="2:8" x14ac:dyDescent="0.25">
      <c r="B91" s="74">
        <v>77</v>
      </c>
      <c r="C91" s="75"/>
      <c r="D91" s="76" t="str">
        <f t="shared" si="15"/>
        <v/>
      </c>
      <c r="E91" s="70" t="str">
        <f t="shared" si="16"/>
        <v/>
      </c>
      <c r="F91" s="70" t="str">
        <f t="shared" si="19"/>
        <v/>
      </c>
      <c r="G91" s="77" t="str">
        <f t="shared" si="17"/>
        <v/>
      </c>
      <c r="H91" s="73" t="str">
        <f t="shared" si="18"/>
        <v/>
      </c>
    </row>
    <row r="92" spans="2:8" x14ac:dyDescent="0.25">
      <c r="B92" s="74">
        <v>78</v>
      </c>
      <c r="C92" s="75"/>
      <c r="D92" s="76" t="str">
        <f t="shared" si="15"/>
        <v/>
      </c>
      <c r="E92" s="70" t="str">
        <f t="shared" si="16"/>
        <v/>
      </c>
      <c r="F92" s="70" t="str">
        <f t="shared" si="19"/>
        <v/>
      </c>
      <c r="G92" s="77" t="str">
        <f t="shared" si="17"/>
        <v/>
      </c>
      <c r="H92" s="73" t="str">
        <f t="shared" si="18"/>
        <v/>
      </c>
    </row>
    <row r="93" spans="2:8" x14ac:dyDescent="0.25">
      <c r="B93" s="74">
        <v>79</v>
      </c>
      <c r="C93" s="75"/>
      <c r="D93" s="76" t="str">
        <f t="shared" si="15"/>
        <v/>
      </c>
      <c r="E93" s="70" t="str">
        <f t="shared" si="16"/>
        <v/>
      </c>
      <c r="F93" s="70" t="str">
        <f t="shared" si="19"/>
        <v/>
      </c>
      <c r="G93" s="77" t="str">
        <f t="shared" si="17"/>
        <v/>
      </c>
      <c r="H93" s="73" t="str">
        <f t="shared" si="18"/>
        <v/>
      </c>
    </row>
    <row r="94" spans="2:8" x14ac:dyDescent="0.25">
      <c r="B94" s="74">
        <v>80</v>
      </c>
      <c r="C94" s="75"/>
      <c r="D94" s="76" t="str">
        <f t="shared" si="15"/>
        <v/>
      </c>
      <c r="E94" s="70" t="str">
        <f t="shared" si="16"/>
        <v/>
      </c>
      <c r="F94" s="70" t="str">
        <f t="shared" si="19"/>
        <v/>
      </c>
      <c r="G94" s="77" t="str">
        <f t="shared" si="17"/>
        <v/>
      </c>
      <c r="H94" s="73" t="str">
        <f t="shared" si="18"/>
        <v/>
      </c>
    </row>
    <row r="95" spans="2:8" x14ac:dyDescent="0.25">
      <c r="B95" s="74">
        <v>81</v>
      </c>
      <c r="C95" s="75"/>
      <c r="D95" s="76" t="str">
        <f t="shared" si="15"/>
        <v/>
      </c>
      <c r="E95" s="70" t="str">
        <f t="shared" si="16"/>
        <v/>
      </c>
      <c r="F95" s="70" t="str">
        <f t="shared" si="19"/>
        <v/>
      </c>
      <c r="G95" s="77" t="str">
        <f t="shared" si="17"/>
        <v/>
      </c>
      <c r="H95" s="73" t="str">
        <f t="shared" si="18"/>
        <v/>
      </c>
    </row>
    <row r="96" spans="2:8" x14ac:dyDescent="0.25">
      <c r="B96" s="74">
        <v>82</v>
      </c>
      <c r="C96" s="75"/>
      <c r="D96" s="76" t="str">
        <f t="shared" si="15"/>
        <v/>
      </c>
      <c r="E96" s="70" t="str">
        <f t="shared" si="16"/>
        <v/>
      </c>
      <c r="F96" s="70" t="str">
        <f t="shared" si="19"/>
        <v/>
      </c>
      <c r="G96" s="77" t="str">
        <f t="shared" si="17"/>
        <v/>
      </c>
      <c r="H96" s="73" t="str">
        <f t="shared" si="18"/>
        <v/>
      </c>
    </row>
    <row r="97" spans="2:11" x14ac:dyDescent="0.25">
      <c r="B97" s="74">
        <v>83</v>
      </c>
      <c r="C97" s="75"/>
      <c r="D97" s="76" t="str">
        <f t="shared" si="15"/>
        <v/>
      </c>
      <c r="E97" s="70" t="str">
        <f t="shared" si="16"/>
        <v/>
      </c>
      <c r="F97" s="70" t="str">
        <f t="shared" si="19"/>
        <v/>
      </c>
      <c r="G97" s="77" t="str">
        <f t="shared" si="17"/>
        <v/>
      </c>
      <c r="H97" s="73" t="str">
        <f t="shared" si="18"/>
        <v/>
      </c>
    </row>
    <row r="98" spans="2:11" x14ac:dyDescent="0.25">
      <c r="B98" s="74">
        <v>84</v>
      </c>
      <c r="C98" s="75"/>
      <c r="D98" s="76" t="str">
        <f t="shared" si="15"/>
        <v/>
      </c>
      <c r="E98" s="70" t="str">
        <f t="shared" si="16"/>
        <v/>
      </c>
      <c r="F98" s="70" t="str">
        <f t="shared" si="19"/>
        <v/>
      </c>
      <c r="G98" s="77" t="str">
        <f t="shared" si="17"/>
        <v/>
      </c>
      <c r="H98" s="73" t="str">
        <f t="shared" si="18"/>
        <v/>
      </c>
    </row>
    <row r="99" spans="2:11" x14ac:dyDescent="0.25">
      <c r="B99" s="74">
        <v>85</v>
      </c>
      <c r="C99" s="75"/>
      <c r="D99" s="76" t="str">
        <f t="shared" si="15"/>
        <v/>
      </c>
      <c r="E99" s="70" t="str">
        <f t="shared" si="16"/>
        <v/>
      </c>
      <c r="F99" s="70" t="str">
        <f t="shared" si="19"/>
        <v/>
      </c>
      <c r="G99" s="77" t="str">
        <f t="shared" si="17"/>
        <v/>
      </c>
      <c r="H99" s="73" t="str">
        <f t="shared" si="18"/>
        <v/>
      </c>
    </row>
    <row r="100" spans="2:11" x14ac:dyDescent="0.25">
      <c r="B100" s="74">
        <v>86</v>
      </c>
      <c r="C100" s="75"/>
      <c r="D100" s="76" t="str">
        <f t="shared" si="15"/>
        <v/>
      </c>
      <c r="E100" s="70" t="str">
        <f t="shared" si="16"/>
        <v/>
      </c>
      <c r="F100" s="70" t="str">
        <f t="shared" si="19"/>
        <v/>
      </c>
      <c r="G100" s="77" t="str">
        <f t="shared" si="17"/>
        <v/>
      </c>
      <c r="H100" s="73" t="str">
        <f t="shared" si="18"/>
        <v/>
      </c>
    </row>
    <row r="101" spans="2:11" x14ac:dyDescent="0.25">
      <c r="B101" s="74">
        <v>87</v>
      </c>
      <c r="C101" s="75"/>
      <c r="D101" s="76" t="str">
        <f t="shared" si="15"/>
        <v/>
      </c>
      <c r="E101" s="70" t="str">
        <f t="shared" si="16"/>
        <v/>
      </c>
      <c r="F101" s="70" t="str">
        <f t="shared" si="19"/>
        <v/>
      </c>
      <c r="G101" s="77" t="str">
        <f t="shared" si="17"/>
        <v/>
      </c>
      <c r="H101" s="73" t="str">
        <f t="shared" si="18"/>
        <v/>
      </c>
    </row>
    <row r="102" spans="2:11" x14ac:dyDescent="0.25">
      <c r="B102" s="74">
        <v>88</v>
      </c>
      <c r="C102" s="75"/>
      <c r="D102" s="76" t="str">
        <f t="shared" si="15"/>
        <v/>
      </c>
      <c r="E102" s="70" t="str">
        <f t="shared" si="16"/>
        <v/>
      </c>
      <c r="F102" s="70" t="str">
        <f t="shared" si="19"/>
        <v/>
      </c>
      <c r="G102" s="77" t="str">
        <f t="shared" si="17"/>
        <v/>
      </c>
      <c r="H102" s="73" t="str">
        <f t="shared" si="18"/>
        <v/>
      </c>
    </row>
    <row r="103" spans="2:11" x14ac:dyDescent="0.25">
      <c r="B103" s="74">
        <v>89</v>
      </c>
      <c r="C103" s="75"/>
      <c r="D103" s="76" t="str">
        <f t="shared" si="15"/>
        <v/>
      </c>
      <c r="E103" s="70" t="str">
        <f t="shared" si="16"/>
        <v/>
      </c>
      <c r="F103" s="70" t="str">
        <f t="shared" si="19"/>
        <v/>
      </c>
      <c r="G103" s="77" t="str">
        <f t="shared" si="17"/>
        <v/>
      </c>
      <c r="H103" s="73" t="str">
        <f t="shared" si="18"/>
        <v/>
      </c>
    </row>
    <row r="104" spans="2:11" x14ac:dyDescent="0.25">
      <c r="B104" s="74">
        <v>90</v>
      </c>
      <c r="C104" s="75"/>
      <c r="D104" s="76" t="str">
        <f t="shared" si="15"/>
        <v/>
      </c>
      <c r="E104" s="70" t="str">
        <f t="shared" si="16"/>
        <v/>
      </c>
      <c r="F104" s="70" t="str">
        <f t="shared" si="19"/>
        <v/>
      </c>
      <c r="G104" s="77" t="str">
        <f t="shared" si="17"/>
        <v/>
      </c>
      <c r="H104" s="73" t="str">
        <f t="shared" si="18"/>
        <v/>
      </c>
    </row>
    <row r="105" spans="2:11" x14ac:dyDescent="0.25">
      <c r="B105" s="74">
        <v>91</v>
      </c>
      <c r="C105" s="75"/>
      <c r="D105" s="76" t="str">
        <f t="shared" si="15"/>
        <v/>
      </c>
      <c r="E105" s="70" t="str">
        <f t="shared" si="16"/>
        <v/>
      </c>
      <c r="F105" s="70" t="str">
        <f t="shared" si="19"/>
        <v/>
      </c>
      <c r="G105" s="77" t="str">
        <f t="shared" si="17"/>
        <v/>
      </c>
      <c r="H105" s="73" t="str">
        <f t="shared" si="18"/>
        <v/>
      </c>
    </row>
    <row r="106" spans="2:11" x14ac:dyDescent="0.25">
      <c r="B106" s="74">
        <v>92</v>
      </c>
      <c r="C106" s="75"/>
      <c r="D106" s="76" t="str">
        <f t="shared" si="15"/>
        <v/>
      </c>
      <c r="E106" s="70" t="str">
        <f t="shared" si="16"/>
        <v/>
      </c>
      <c r="F106" s="70" t="str">
        <f t="shared" si="19"/>
        <v/>
      </c>
      <c r="G106" s="77" t="str">
        <f t="shared" si="17"/>
        <v/>
      </c>
      <c r="H106" s="73" t="str">
        <f t="shared" si="18"/>
        <v/>
      </c>
    </row>
    <row r="107" spans="2:11" x14ac:dyDescent="0.25">
      <c r="B107" s="74">
        <v>93</v>
      </c>
      <c r="C107" s="75"/>
      <c r="D107" s="76" t="str">
        <f t="shared" si="15"/>
        <v/>
      </c>
      <c r="E107" s="70" t="str">
        <f t="shared" si="16"/>
        <v/>
      </c>
      <c r="F107" s="70" t="str">
        <f t="shared" si="19"/>
        <v/>
      </c>
      <c r="G107" s="77" t="str">
        <f t="shared" si="17"/>
        <v/>
      </c>
      <c r="H107" s="73" t="str">
        <f t="shared" si="18"/>
        <v/>
      </c>
    </row>
    <row r="108" spans="2:11" x14ac:dyDescent="0.25">
      <c r="B108" s="74">
        <v>94</v>
      </c>
      <c r="C108" s="75"/>
      <c r="D108" s="76" t="str">
        <f t="shared" si="15"/>
        <v/>
      </c>
      <c r="E108" s="70" t="str">
        <f t="shared" si="16"/>
        <v/>
      </c>
      <c r="F108" s="70" t="str">
        <f t="shared" si="19"/>
        <v/>
      </c>
      <c r="G108" s="77" t="str">
        <f t="shared" si="17"/>
        <v/>
      </c>
      <c r="H108" s="73" t="str">
        <f t="shared" si="18"/>
        <v/>
      </c>
    </row>
    <row r="109" spans="2:11" x14ac:dyDescent="0.25">
      <c r="B109" s="74">
        <v>95</v>
      </c>
      <c r="C109" s="75"/>
      <c r="D109" s="76" t="str">
        <f t="shared" si="15"/>
        <v/>
      </c>
      <c r="E109" s="70" t="str">
        <f t="shared" si="16"/>
        <v/>
      </c>
      <c r="F109" s="70" t="str">
        <f t="shared" si="19"/>
        <v/>
      </c>
      <c r="G109" s="77" t="str">
        <f t="shared" si="17"/>
        <v/>
      </c>
      <c r="H109" s="73" t="str">
        <f t="shared" si="18"/>
        <v/>
      </c>
      <c r="K109" s="79"/>
    </row>
    <row r="110" spans="2:11" x14ac:dyDescent="0.25">
      <c r="B110" s="74">
        <v>96</v>
      </c>
      <c r="C110" s="75"/>
      <c r="D110" s="76" t="str">
        <f t="shared" si="15"/>
        <v/>
      </c>
      <c r="E110" s="70" t="str">
        <f t="shared" si="16"/>
        <v/>
      </c>
      <c r="F110" s="70" t="str">
        <f t="shared" si="19"/>
        <v/>
      </c>
      <c r="G110" s="77" t="str">
        <f t="shared" si="17"/>
        <v/>
      </c>
      <c r="H110" s="73" t="str">
        <f t="shared" si="18"/>
        <v/>
      </c>
      <c r="K110" s="78"/>
    </row>
    <row r="111" spans="2:11" x14ac:dyDescent="0.25">
      <c r="B111" s="74">
        <v>97</v>
      </c>
      <c r="C111" s="75"/>
      <c r="D111" s="76" t="str">
        <f t="shared" si="15"/>
        <v/>
      </c>
      <c r="E111" s="70" t="str">
        <f t="shared" si="16"/>
        <v/>
      </c>
      <c r="F111" s="70" t="str">
        <f t="shared" si="19"/>
        <v/>
      </c>
      <c r="G111" s="77" t="str">
        <f t="shared" si="17"/>
        <v/>
      </c>
      <c r="H111" s="73" t="str">
        <f t="shared" si="18"/>
        <v/>
      </c>
    </row>
    <row r="112" spans="2:11" x14ac:dyDescent="0.25">
      <c r="B112" s="74">
        <v>98</v>
      </c>
      <c r="C112" s="75"/>
      <c r="D112" s="76" t="str">
        <f t="shared" si="15"/>
        <v/>
      </c>
      <c r="E112" s="70" t="str">
        <f t="shared" si="16"/>
        <v/>
      </c>
      <c r="F112" s="70" t="str">
        <f t="shared" si="19"/>
        <v/>
      </c>
      <c r="G112" s="77" t="str">
        <f t="shared" si="17"/>
        <v/>
      </c>
      <c r="H112" s="73" t="str">
        <f t="shared" si="18"/>
        <v/>
      </c>
    </row>
    <row r="113" spans="2:13" x14ac:dyDescent="0.25">
      <c r="B113" s="74">
        <v>99</v>
      </c>
      <c r="C113" s="75"/>
      <c r="D113" s="76" t="str">
        <f t="shared" si="15"/>
        <v/>
      </c>
      <c r="E113" s="70" t="str">
        <f t="shared" si="16"/>
        <v/>
      </c>
      <c r="F113" s="70" t="str">
        <f t="shared" si="19"/>
        <v/>
      </c>
      <c r="G113" s="77" t="str">
        <f t="shared" si="17"/>
        <v/>
      </c>
      <c r="H113" s="73" t="str">
        <f t="shared" si="18"/>
        <v/>
      </c>
    </row>
    <row r="114" spans="2:13" ht="15.75" thickBot="1" x14ac:dyDescent="0.3">
      <c r="B114" s="80">
        <v>100</v>
      </c>
      <c r="C114" s="81"/>
      <c r="D114" s="76" t="str">
        <f t="shared" si="15"/>
        <v/>
      </c>
      <c r="E114" s="70" t="str">
        <f t="shared" si="16"/>
        <v/>
      </c>
      <c r="F114" s="70" t="str">
        <f t="shared" si="19"/>
        <v/>
      </c>
      <c r="G114" s="77" t="str">
        <f t="shared" si="17"/>
        <v/>
      </c>
      <c r="H114" s="73" t="str">
        <f t="shared" si="18"/>
        <v/>
      </c>
    </row>
    <row r="115" spans="2:13" s="61" customFormat="1" ht="16.5" thickBot="1" x14ac:dyDescent="0.3">
      <c r="B115" s="56" t="s">
        <v>0</v>
      </c>
      <c r="C115" s="57"/>
      <c r="D115" s="57"/>
      <c r="E115" s="57"/>
      <c r="F115" s="58"/>
      <c r="G115" s="59">
        <f>G41</f>
        <v>9388.6601798423653</v>
      </c>
      <c r="H115" s="60">
        <f>IF(G115="","",G115/E$2-100%)</f>
        <v>8.3886601798423648</v>
      </c>
      <c r="I115" s="2"/>
      <c r="M115" s="62"/>
    </row>
    <row r="116" spans="2:13" s="61" customFormat="1" x14ac:dyDescent="0.25">
      <c r="E116" s="82"/>
      <c r="F116" s="82"/>
      <c r="G116" s="83"/>
      <c r="I116" s="2"/>
      <c r="M116" s="62"/>
    </row>
    <row r="117" spans="2:13" s="61" customFormat="1" x14ac:dyDescent="0.25">
      <c r="E117" s="82"/>
      <c r="F117" s="82"/>
      <c r="G117" s="83"/>
      <c r="I117" s="2"/>
      <c r="M117" s="62"/>
    </row>
    <row r="118" spans="2:13" s="61" customFormat="1" x14ac:dyDescent="0.25">
      <c r="E118" s="82"/>
      <c r="F118" s="82"/>
      <c r="G118" s="83"/>
      <c r="M118" s="62"/>
    </row>
    <row r="119" spans="2:13" s="61" customFormat="1" x14ac:dyDescent="0.25">
      <c r="E119" s="82"/>
      <c r="F119" s="82"/>
      <c r="G119" s="83"/>
      <c r="M119" s="62"/>
    </row>
  </sheetData>
  <mergeCells count="9">
    <mergeCell ref="B6:D6"/>
    <mergeCell ref="B7:D7"/>
    <mergeCell ref="B9:D9"/>
    <mergeCell ref="B11:D11"/>
    <mergeCell ref="B115:F115"/>
    <mergeCell ref="B2:D2"/>
    <mergeCell ref="B3:D3"/>
    <mergeCell ref="B4:D4"/>
    <mergeCell ref="B5:D5"/>
  </mergeCells>
  <conditionalFormatting sqref="E8">
    <cfRule type="cellIs" dxfId="2" priority="2" operator="greaterThan">
      <formula>10</formula>
    </cfRule>
  </conditionalFormatting>
  <conditionalFormatting sqref="D16:D114">
    <cfRule type="cellIs" dxfId="1" priority="3" operator="equal">
      <formula>$E$8</formula>
    </cfRule>
  </conditionalFormatting>
  <conditionalFormatting sqref="C15:C114">
    <cfRule type="cellIs" dxfId="0" priority="1" operator="notBetween">
      <formula>0</formula>
      <formula>1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2015-04-22T11:07:13Z</dcterms:created>
  <dcterms:modified xsi:type="dcterms:W3CDTF">2015-04-22T11:09:26Z</dcterms:modified>
</cp:coreProperties>
</file>