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/>
  </bookViews>
  <sheets>
    <sheet name="Лист1" sheetId="1" r:id="rId1"/>
    <sheet name="Лист2" sheetId="2" r:id="rId2"/>
    <sheet name="Лист3" sheetId="3" r:id="rId3"/>
  </sheets>
  <calcPr calcId="152511" iterate="1"/>
</workbook>
</file>

<file path=xl/calcChain.xml><?xml version="1.0" encoding="utf-8"?>
<calcChain xmlns="http://schemas.openxmlformats.org/spreadsheetml/2006/main">
  <c r="B10" i="1" l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2" i="1"/>
  <c r="K20" i="1" l="1"/>
  <c r="L20" i="1"/>
  <c r="M20" i="1"/>
  <c r="N20" i="1"/>
  <c r="O20" i="1"/>
  <c r="K21" i="1"/>
  <c r="L21" i="1"/>
  <c r="M21" i="1"/>
  <c r="N21" i="1"/>
  <c r="O21" i="1"/>
  <c r="K22" i="1"/>
  <c r="L22" i="1"/>
  <c r="M22" i="1"/>
  <c r="N22" i="1"/>
  <c r="O22" i="1"/>
  <c r="K23" i="1"/>
  <c r="L23" i="1"/>
  <c r="M23" i="1"/>
  <c r="N23" i="1"/>
  <c r="O23" i="1"/>
  <c r="K24" i="1"/>
  <c r="L24" i="1"/>
  <c r="M24" i="1"/>
  <c r="N24" i="1"/>
  <c r="O24" i="1"/>
  <c r="K25" i="1"/>
  <c r="L25" i="1"/>
  <c r="M25" i="1"/>
  <c r="N25" i="1"/>
  <c r="O25" i="1"/>
  <c r="J21" i="1"/>
  <c r="J22" i="1"/>
  <c r="J23" i="1"/>
  <c r="J24" i="1"/>
  <c r="J25" i="1"/>
  <c r="J20" i="1"/>
  <c r="U20" i="1" l="1" a="1"/>
  <c r="V20" i="1" l="1"/>
  <c r="T26" i="1" s="1"/>
  <c r="W20" i="1"/>
  <c r="T25" i="1" s="1"/>
  <c r="Z20" i="1"/>
  <c r="T22" i="1" s="1"/>
  <c r="Y20" i="1"/>
  <c r="T23" i="1" s="1"/>
  <c r="U20" i="1"/>
  <c r="T27" i="1" s="1"/>
  <c r="X20" i="1"/>
  <c r="T24" i="1" s="1"/>
  <c r="Q24" i="1" l="1" a="1"/>
  <c r="Q24" i="1" s="1"/>
  <c r="Q21" i="1" a="1"/>
  <c r="Q21" i="1" s="1"/>
  <c r="Q25" i="1" a="1"/>
  <c r="Q25" i="1" s="1"/>
  <c r="Q20" i="1" a="1"/>
  <c r="Q20" i="1" s="1"/>
  <c r="Q23" i="1" a="1"/>
  <c r="Q23" i="1" s="1"/>
  <c r="Q22" i="1" a="1"/>
  <c r="Q22" i="1" s="1"/>
</calcChain>
</file>

<file path=xl/sharedStrings.xml><?xml version="1.0" encoding="utf-8"?>
<sst xmlns="http://schemas.openxmlformats.org/spreadsheetml/2006/main" count="5" uniqueCount="5">
  <si>
    <t>затраты, руб/т</t>
  </si>
  <si>
    <t>Руда, тыс. т</t>
  </si>
  <si>
    <t>Yi</t>
  </si>
  <si>
    <t>Xi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</si>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</sst>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0_р_._-;\-* #,##0.00_р_._-;_-* &quot;-&quot;?_р_.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165" fontId="0" fillId="0" borderId="0" xfId="1" applyNumberFormat="1" applyFont="1"/>
    <xf numFmtId="164" fontId="0" fillId="0" borderId="0" xfId="1" applyFont="1"/>
    <xf numFmtId="166" fontId="0" fillId="0" borderId="0" xfId="0" applyNumberFormat="1"/>
    <xf numFmtId="165" fontId="0" fillId="0" borderId="0" xfId="0" applyNumberFormat="1"/>
    <xf numFmtId="0" fontId="0" fillId="0" borderId="0" xfId="1" applyNumberFormat="1" applyFont="1"/>
    <xf numFmtId="0" fontId="0" fillId="0" borderId="0" xfId="0" applyNumberFormat="1"/>
    <xf numFmtId="0" fontId="0" fillId="2" borderId="0" xfId="0" applyFill="1"/>
    <xf numFmtId="0" fontId="2" fillId="0" borderId="0" xfId="0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Лист1!$B$1</c:f>
              <c:strCache>
                <c:ptCount val="1"/>
                <c:pt idx="0">
                  <c:v>затраты, руб/т</c:v>
                </c:pt>
              </c:strCache>
            </c:strRef>
          </c:tx>
          <c:trendline>
            <c:trendlineType val="poly"/>
            <c:order val="6"/>
            <c:forward val="50"/>
            <c:dispRSqr val="0"/>
            <c:dispEq val="1"/>
            <c:trendlineLbl>
              <c:layout>
                <c:manualLayout>
                  <c:x val="7.4255499739336567E-2"/>
                  <c:y val="-2.8136847477398658E-2"/>
                </c:manualLayout>
              </c:layout>
              <c:numFmt formatCode="0.0000E+00" sourceLinked="0"/>
            </c:trendlineLbl>
          </c:trendline>
          <c:xVal>
            <c:numRef>
              <c:f>Лист1!$A$2:$A$7</c:f>
              <c:numCache>
                <c:formatCode>_-* #\ ##0_р_._-;\-* #\ ##0_р_._-;_-* "-"??_р_._-;_-@_-</c:formatCode>
                <c:ptCount val="6"/>
                <c:pt idx="0">
                  <c:v>1970</c:v>
                </c:pt>
                <c:pt idx="1">
                  <c:v>1893</c:v>
                </c:pt>
                <c:pt idx="2">
                  <c:v>1665</c:v>
                </c:pt>
                <c:pt idx="3">
                  <c:v>1441</c:v>
                </c:pt>
                <c:pt idx="4">
                  <c:v>1395</c:v>
                </c:pt>
                <c:pt idx="5">
                  <c:v>1377</c:v>
                </c:pt>
              </c:numCache>
            </c:numRef>
          </c:xVal>
          <c:yVal>
            <c:numRef>
              <c:f>Лист1!$B$2:$B$7</c:f>
              <c:numCache>
                <c:formatCode>_-* #\ ##0.00_р_._-;\-* #\ ##0.00_р_._-;_-* "-"?_р_._-;_-@_-</c:formatCode>
                <c:ptCount val="6"/>
                <c:pt idx="0">
                  <c:v>6.4650330943188896</c:v>
                </c:pt>
                <c:pt idx="1">
                  <c:v>4.7662632048179683</c:v>
                </c:pt>
                <c:pt idx="2">
                  <c:v>5.3033299660757249</c:v>
                </c:pt>
                <c:pt idx="3">
                  <c:v>5.8416871859087403</c:v>
                </c:pt>
                <c:pt idx="4">
                  <c:v>5.8169147950317051</c:v>
                </c:pt>
                <c:pt idx="5">
                  <c:v>5.7704216975064213</c:v>
                </c:pt>
              </c:numCache>
            </c:numRef>
          </c:yVal>
          <c:smooth val="1"/>
        </c:ser>
        <c:ser>
          <c:idx val="0"/>
          <c:order val="1"/>
          <c:xVal>
            <c:numRef>
              <c:f>Лист1!$D$2:$D$65</c:f>
              <c:numCache>
                <c:formatCode>General</c:formatCode>
                <c:ptCount val="64"/>
                <c:pt idx="0">
                  <c:v>1350</c:v>
                </c:pt>
                <c:pt idx="1">
                  <c:v>1360</c:v>
                </c:pt>
                <c:pt idx="2">
                  <c:v>1370</c:v>
                </c:pt>
                <c:pt idx="3">
                  <c:v>1380</c:v>
                </c:pt>
                <c:pt idx="4">
                  <c:v>1390</c:v>
                </c:pt>
                <c:pt idx="5">
                  <c:v>1400</c:v>
                </c:pt>
                <c:pt idx="6">
                  <c:v>1410</c:v>
                </c:pt>
                <c:pt idx="7">
                  <c:v>1420</c:v>
                </c:pt>
                <c:pt idx="8">
                  <c:v>1430</c:v>
                </c:pt>
                <c:pt idx="9">
                  <c:v>1440</c:v>
                </c:pt>
                <c:pt idx="10">
                  <c:v>1450</c:v>
                </c:pt>
                <c:pt idx="11">
                  <c:v>1460</c:v>
                </c:pt>
                <c:pt idx="12">
                  <c:v>1470</c:v>
                </c:pt>
                <c:pt idx="13">
                  <c:v>1480</c:v>
                </c:pt>
                <c:pt idx="14">
                  <c:v>1490</c:v>
                </c:pt>
                <c:pt idx="15">
                  <c:v>1500</c:v>
                </c:pt>
                <c:pt idx="16">
                  <c:v>1510</c:v>
                </c:pt>
                <c:pt idx="17">
                  <c:v>1520</c:v>
                </c:pt>
                <c:pt idx="18">
                  <c:v>1530</c:v>
                </c:pt>
                <c:pt idx="19">
                  <c:v>1540</c:v>
                </c:pt>
                <c:pt idx="20">
                  <c:v>1550</c:v>
                </c:pt>
                <c:pt idx="21">
                  <c:v>1560</c:v>
                </c:pt>
                <c:pt idx="22">
                  <c:v>1570</c:v>
                </c:pt>
                <c:pt idx="23">
                  <c:v>1580</c:v>
                </c:pt>
                <c:pt idx="24">
                  <c:v>1590</c:v>
                </c:pt>
                <c:pt idx="25">
                  <c:v>1600</c:v>
                </c:pt>
                <c:pt idx="26">
                  <c:v>1610</c:v>
                </c:pt>
                <c:pt idx="27">
                  <c:v>1620</c:v>
                </c:pt>
                <c:pt idx="28">
                  <c:v>1630</c:v>
                </c:pt>
                <c:pt idx="29">
                  <c:v>1640</c:v>
                </c:pt>
                <c:pt idx="30">
                  <c:v>1650</c:v>
                </c:pt>
                <c:pt idx="31">
                  <c:v>1660</c:v>
                </c:pt>
                <c:pt idx="32">
                  <c:v>1670</c:v>
                </c:pt>
                <c:pt idx="33">
                  <c:v>1680</c:v>
                </c:pt>
                <c:pt idx="34">
                  <c:v>1690</c:v>
                </c:pt>
                <c:pt idx="35">
                  <c:v>1700</c:v>
                </c:pt>
                <c:pt idx="36">
                  <c:v>1710</c:v>
                </c:pt>
                <c:pt idx="37">
                  <c:v>1720</c:v>
                </c:pt>
                <c:pt idx="38">
                  <c:v>1730</c:v>
                </c:pt>
                <c:pt idx="39">
                  <c:v>1740</c:v>
                </c:pt>
                <c:pt idx="40">
                  <c:v>1750</c:v>
                </c:pt>
                <c:pt idx="41">
                  <c:v>1760</c:v>
                </c:pt>
                <c:pt idx="42">
                  <c:v>1770</c:v>
                </c:pt>
                <c:pt idx="43">
                  <c:v>1780</c:v>
                </c:pt>
                <c:pt idx="44">
                  <c:v>1790</c:v>
                </c:pt>
                <c:pt idx="45">
                  <c:v>1800</c:v>
                </c:pt>
                <c:pt idx="46">
                  <c:v>1810</c:v>
                </c:pt>
                <c:pt idx="47">
                  <c:v>1820</c:v>
                </c:pt>
                <c:pt idx="48">
                  <c:v>1830</c:v>
                </c:pt>
                <c:pt idx="49">
                  <c:v>1840</c:v>
                </c:pt>
                <c:pt idx="50">
                  <c:v>1850</c:v>
                </c:pt>
                <c:pt idx="51">
                  <c:v>1860</c:v>
                </c:pt>
                <c:pt idx="52">
                  <c:v>1870</c:v>
                </c:pt>
                <c:pt idx="53">
                  <c:v>1880</c:v>
                </c:pt>
                <c:pt idx="54">
                  <c:v>1890</c:v>
                </c:pt>
                <c:pt idx="55">
                  <c:v>1900</c:v>
                </c:pt>
                <c:pt idx="56">
                  <c:v>1910</c:v>
                </c:pt>
                <c:pt idx="57">
                  <c:v>1920</c:v>
                </c:pt>
                <c:pt idx="58">
                  <c:v>1930</c:v>
                </c:pt>
                <c:pt idx="59">
                  <c:v>1940</c:v>
                </c:pt>
                <c:pt idx="60">
                  <c:v>1950</c:v>
                </c:pt>
                <c:pt idx="61">
                  <c:v>1960</c:v>
                </c:pt>
                <c:pt idx="62">
                  <c:v>1970</c:v>
                </c:pt>
                <c:pt idx="63">
                  <c:v>1980</c:v>
                </c:pt>
              </c:numCache>
            </c:numRef>
          </c:xVal>
          <c:yVal>
            <c:numRef>
              <c:f>Лист1!$E$2:$E$65</c:f>
              <c:numCache>
                <c:formatCode>General</c:formatCode>
                <c:ptCount val="64"/>
                <c:pt idx="0">
                  <c:v>5.6400389671744051</c:v>
                </c:pt>
                <c:pt idx="1">
                  <c:v>5.6982591433024936</c:v>
                </c:pt>
                <c:pt idx="2">
                  <c:v>5.7444355943098344</c:v>
                </c:pt>
                <c:pt idx="3">
                  <c:v>5.7801047233788267</c:v>
                </c:pt>
                <c:pt idx="4">
                  <c:v>5.8066587264493137</c:v>
                </c:pt>
                <c:pt idx="5">
                  <c:v>5.8253521333845129</c:v>
                </c:pt>
                <c:pt idx="6">
                  <c:v>5.8373083493406739</c:v>
                </c:pt>
                <c:pt idx="7">
                  <c:v>5.8435261959730269</c:v>
                </c:pt>
                <c:pt idx="8">
                  <c:v>5.8448864527326805</c:v>
                </c:pt>
                <c:pt idx="9">
                  <c:v>5.8421583981271397</c:v>
                </c:pt>
                <c:pt idx="10">
                  <c:v>5.836006351009928</c:v>
                </c:pt>
                <c:pt idx="11">
                  <c:v>5.8269962118010881</c:v>
                </c:pt>
                <c:pt idx="12">
                  <c:v>5.8156020038277347</c:v>
                </c:pt>
                <c:pt idx="13">
                  <c:v>5.8022124145700218</c:v>
                </c:pt>
                <c:pt idx="14">
                  <c:v>5.7871373368634522</c:v>
                </c:pt>
                <c:pt idx="15">
                  <c:v>5.7706144102940016</c:v>
                </c:pt>
                <c:pt idx="16">
                  <c:v>5.7528155623713246</c:v>
                </c:pt>
                <c:pt idx="17">
                  <c:v>5.7338535498183774</c:v>
                </c:pt>
                <c:pt idx="18">
                  <c:v>5.7137884998937807</c:v>
                </c:pt>
                <c:pt idx="19">
                  <c:v>5.6926344515686651</c:v>
                </c:pt>
                <c:pt idx="20">
                  <c:v>5.6703658969072421</c:v>
                </c:pt>
                <c:pt idx="21">
                  <c:v>5.6469243222472869</c:v>
                </c:pt>
                <c:pt idx="22">
                  <c:v>5.622224749518864</c:v>
                </c:pt>
                <c:pt idx="23">
                  <c:v>5.5961622774830175</c:v>
                </c:pt>
                <c:pt idx="24">
                  <c:v>5.5686186230614112</c:v>
                </c:pt>
                <c:pt idx="25">
                  <c:v>5.5394686625131726</c:v>
                </c:pt>
                <c:pt idx="26">
                  <c:v>5.5085869727972749</c:v>
                </c:pt>
                <c:pt idx="27">
                  <c:v>5.4758543727821234</c:v>
                </c:pt>
                <c:pt idx="28">
                  <c:v>5.4411644645679189</c:v>
                </c:pt>
                <c:pt idx="29">
                  <c:v>5.4044301746889687</c:v>
                </c:pt>
                <c:pt idx="30">
                  <c:v>5.3655902954469639</c:v>
                </c:pt>
                <c:pt idx="31">
                  <c:v>5.3246160261496698</c:v>
                </c:pt>
                <c:pt idx="32">
                  <c:v>5.281517514400548</c:v>
                </c:pt>
                <c:pt idx="33">
                  <c:v>5.2363503973447223</c:v>
                </c:pt>
                <c:pt idx="34">
                  <c:v>5.1892223429586011</c:v>
                </c:pt>
                <c:pt idx="35">
                  <c:v>5.140299591317671</c:v>
                </c:pt>
                <c:pt idx="36">
                  <c:v>5.0898134958606533</c:v>
                </c:pt>
                <c:pt idx="37">
                  <c:v>5.038067064668212</c:v>
                </c:pt>
                <c:pt idx="38">
                  <c:v>4.9854415017271094</c:v>
                </c:pt>
                <c:pt idx="39">
                  <c:v>4.932402748208915</c:v>
                </c:pt>
                <c:pt idx="40">
                  <c:v>4.879508023701419</c:v>
                </c:pt>
                <c:pt idx="41">
                  <c:v>4.8274123675637384</c:v>
                </c:pt>
                <c:pt idx="42">
                  <c:v>4.7768751800995233</c:v>
                </c:pt>
                <c:pt idx="43">
                  <c:v>4.7287667639266147</c:v>
                </c:pt>
                <c:pt idx="44">
                  <c:v>4.684074865128423</c:v>
                </c:pt>
                <c:pt idx="45">
                  <c:v>4.6439112146599655</c:v>
                </c:pt>
                <c:pt idx="46">
                  <c:v>4.6095180694774172</c:v>
                </c:pt>
                <c:pt idx="47">
                  <c:v>4.5822747539586999</c:v>
                </c:pt>
                <c:pt idx="48">
                  <c:v>4.5637042010257574</c:v>
                </c:pt>
                <c:pt idx="49">
                  <c:v>4.5554794935360405</c:v>
                </c:pt>
                <c:pt idx="50">
                  <c:v>4.5594304054557142</c:v>
                </c:pt>
                <c:pt idx="51">
                  <c:v>4.5775499432511424</c:v>
                </c:pt>
                <c:pt idx="52">
                  <c:v>4.6120008869675075</c:v>
                </c:pt>
                <c:pt idx="53">
                  <c:v>4.6651223317439872</c:v>
                </c:pt>
                <c:pt idx="54">
                  <c:v>4.7394362288850971</c:v>
                </c:pt>
                <c:pt idx="55">
                  <c:v>4.837653927212159</c:v>
                </c:pt>
                <c:pt idx="56">
                  <c:v>4.9626827143492847</c:v>
                </c:pt>
                <c:pt idx="57">
                  <c:v>5.1176323579329619</c:v>
                </c:pt>
                <c:pt idx="58">
                  <c:v>5.3058216469707986</c:v>
                </c:pt>
                <c:pt idx="59">
                  <c:v>5.5307849329965393</c:v>
                </c:pt>
                <c:pt idx="60">
                  <c:v>5.7962786714542744</c:v>
                </c:pt>
                <c:pt idx="61">
                  <c:v>6.106287962922579</c:v>
                </c:pt>
                <c:pt idx="62">
                  <c:v>6.4650330943459267</c:v>
                </c:pt>
                <c:pt idx="63">
                  <c:v>6.8769760803606914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361288"/>
        <c:axId val="640361680"/>
      </c:scatterChart>
      <c:valAx>
        <c:axId val="640361288"/>
        <c:scaling>
          <c:orientation val="minMax"/>
          <c:max val="2500"/>
          <c:min val="1350"/>
        </c:scaling>
        <c:delete val="0"/>
        <c:axPos val="b"/>
        <c:numFmt formatCode="_-* #\ ##0_р_._-;\-* #\ ##0_р_._-;_-* &quot;-&quot;??_р_._-;_-@_-" sourceLinked="1"/>
        <c:majorTickMark val="out"/>
        <c:minorTickMark val="none"/>
        <c:tickLblPos val="nextTo"/>
        <c:crossAx val="640361680"/>
        <c:crosses val="autoZero"/>
        <c:crossBetween val="midCat"/>
      </c:valAx>
      <c:valAx>
        <c:axId val="640361680"/>
        <c:scaling>
          <c:orientation val="minMax"/>
        </c:scaling>
        <c:delete val="0"/>
        <c:axPos val="l"/>
        <c:majorGridlines/>
        <c:numFmt formatCode="_-* #\ ##0.00_р_._-;\-* #\ ##0.00_р_._-;_-* &quot;-&quot;?_р_._-;_-@_-" sourceLinked="1"/>
        <c:majorTickMark val="out"/>
        <c:minorTickMark val="none"/>
        <c:tickLblPos val="nextTo"/>
        <c:crossAx val="6403612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66674</xdr:colOff>
      <xdr:row>0</xdr:row>
      <xdr:rowOff>95250</xdr:rowOff>
    </xdr:from>
    <xdr:to>
      <xdr:col>23</xdr:col>
      <xdr:colOff>533400</xdr:colOff>
      <xdr:row>14</xdr:row>
      <xdr:rowOff>171450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Z65"/>
  <sheetViews>
    <sheetView tabSelected="1" workbookViewId="0">
      <selection activeCell="B10" sqref="B10"/>
    </sheetView>
  </sheetViews>
  <sheetFormatPr defaultRowHeight="15" x14ac:dyDescent="0.25"/>
  <cols>
    <col min="1" max="1" width="19.5703125" bestFit="1" customWidth="1"/>
    <col min="2" max="2" width="14.28515625" bestFit="1" customWidth="1"/>
    <col min="3" max="3" width="9.7109375" bestFit="1" customWidth="1"/>
    <col min="4" max="4" width="11.140625" style="6" bestFit="1" customWidth="1"/>
    <col min="5" max="5" width="9.7109375" style="6" bestFit="1" customWidth="1"/>
    <col min="6" max="8" width="9.7109375" bestFit="1" customWidth="1"/>
    <col min="10" max="10" width="12.7109375" bestFit="1" customWidth="1"/>
    <col min="11" max="11" width="12.140625" bestFit="1" customWidth="1"/>
    <col min="12" max="12" width="10.140625" bestFit="1" customWidth="1"/>
    <col min="13" max="15" width="12.140625" bestFit="1" customWidth="1"/>
    <col min="17" max="17" width="12" bestFit="1" customWidth="1"/>
    <col min="20" max="20" width="19.85546875" customWidth="1"/>
    <col min="21" max="21" width="12.7109375" bestFit="1" customWidth="1"/>
    <col min="22" max="22" width="12" bestFit="1" customWidth="1"/>
    <col min="23" max="23" width="12.7109375" bestFit="1" customWidth="1"/>
    <col min="24" max="24" width="12" bestFit="1" customWidth="1"/>
    <col min="25" max="27" width="9.28515625" bestFit="1" customWidth="1"/>
  </cols>
  <sheetData>
    <row r="1" spans="1:8" x14ac:dyDescent="0.25">
      <c r="A1" t="s">
        <v>1</v>
      </c>
      <c r="B1" t="s">
        <v>0</v>
      </c>
      <c r="C1" s="1"/>
      <c r="D1" s="5"/>
      <c r="E1" s="5"/>
      <c r="F1" s="1"/>
      <c r="G1" s="1"/>
      <c r="H1" s="1"/>
    </row>
    <row r="2" spans="1:8" x14ac:dyDescent="0.25">
      <c r="A2" s="4">
        <v>1970</v>
      </c>
      <c r="B2" s="3">
        <v>6.4650330943188896</v>
      </c>
      <c r="C2" s="2"/>
      <c r="D2" s="5">
        <v>1350</v>
      </c>
      <c r="E2" s="6">
        <f>$T$27*D2^5+$T$26*D2^4+$T$25*D2^3+$T$24*D2^2+$T$23*D2+$T$22</f>
        <v>5.6400389671744051</v>
      </c>
      <c r="F2" s="2"/>
      <c r="G2" s="2"/>
      <c r="H2" s="2"/>
    </row>
    <row r="3" spans="1:8" x14ac:dyDescent="0.25">
      <c r="A3" s="4">
        <v>1893</v>
      </c>
      <c r="B3" s="3">
        <v>4.7662632048179683</v>
      </c>
      <c r="D3" s="6">
        <v>1360</v>
      </c>
      <c r="E3" s="6">
        <f t="shared" ref="E3:E65" si="0">$T$27*D3^5+$T$26*D3^4+$T$25*D3^3+$T$24*D3^2+$T$23*D3+$T$22</f>
        <v>5.6982591433024936</v>
      </c>
    </row>
    <row r="4" spans="1:8" x14ac:dyDescent="0.25">
      <c r="A4" s="4">
        <v>1665</v>
      </c>
      <c r="B4" s="3">
        <v>5.3033299660757249</v>
      </c>
      <c r="D4" s="5">
        <v>1370</v>
      </c>
      <c r="E4" s="6">
        <f t="shared" si="0"/>
        <v>5.7444355943098344</v>
      </c>
    </row>
    <row r="5" spans="1:8" x14ac:dyDescent="0.25">
      <c r="A5" s="4">
        <v>1441</v>
      </c>
      <c r="B5" s="3">
        <v>5.8416871859087403</v>
      </c>
      <c r="D5" s="6">
        <v>1380</v>
      </c>
      <c r="E5" s="6">
        <f t="shared" si="0"/>
        <v>5.7801047233788267</v>
      </c>
    </row>
    <row r="6" spans="1:8" x14ac:dyDescent="0.25">
      <c r="A6" s="4">
        <v>1395</v>
      </c>
      <c r="B6" s="3">
        <v>5.8169147950317051</v>
      </c>
      <c r="D6" s="5">
        <v>1390</v>
      </c>
      <c r="E6" s="6">
        <f t="shared" si="0"/>
        <v>5.8066587264493137</v>
      </c>
    </row>
    <row r="7" spans="1:8" x14ac:dyDescent="0.25">
      <c r="A7" s="4">
        <v>1377</v>
      </c>
      <c r="B7" s="3">
        <v>5.7704216975064213</v>
      </c>
      <c r="D7" s="6">
        <v>1400</v>
      </c>
      <c r="E7" s="6">
        <f t="shared" si="0"/>
        <v>5.8253521333845129</v>
      </c>
    </row>
    <row r="8" spans="1:8" x14ac:dyDescent="0.25">
      <c r="D8" s="5">
        <v>1410</v>
      </c>
      <c r="E8" s="6">
        <f t="shared" si="0"/>
        <v>5.8373083493406739</v>
      </c>
    </row>
    <row r="9" spans="1:8" x14ac:dyDescent="0.25">
      <c r="A9" t="s">
        <v>3</v>
      </c>
      <c r="B9" t="s">
        <v>2</v>
      </c>
      <c r="D9" s="6">
        <v>1420</v>
      </c>
      <c r="E9" s="6">
        <f t="shared" si="0"/>
        <v>5.8435261959730269</v>
      </c>
    </row>
    <row r="10" spans="1:8" x14ac:dyDescent="0.25">
      <c r="A10" s="4">
        <v>1970</v>
      </c>
      <c r="B10" s="6">
        <f>$T$27*A10^5+$T$26*A10^4+$T$25*A10^3+$T$24*A10^2+$T$23*A10+$T$22</f>
        <v>6.4650330943459267</v>
      </c>
      <c r="D10" s="5">
        <v>1430</v>
      </c>
      <c r="E10" s="6">
        <f t="shared" si="0"/>
        <v>5.8448864527326805</v>
      </c>
    </row>
    <row r="11" spans="1:8" x14ac:dyDescent="0.25">
      <c r="D11" s="6">
        <v>1440</v>
      </c>
      <c r="E11" s="6">
        <f t="shared" si="0"/>
        <v>5.8421583981271397</v>
      </c>
    </row>
    <row r="12" spans="1:8" x14ac:dyDescent="0.25">
      <c r="D12" s="5">
        <v>1450</v>
      </c>
      <c r="E12" s="6">
        <f t="shared" si="0"/>
        <v>5.836006351009928</v>
      </c>
    </row>
    <row r="13" spans="1:8" x14ac:dyDescent="0.25">
      <c r="D13" s="6">
        <v>1460</v>
      </c>
      <c r="E13" s="6">
        <f t="shared" si="0"/>
        <v>5.8269962118010881</v>
      </c>
    </row>
    <row r="14" spans="1:8" x14ac:dyDescent="0.25">
      <c r="D14" s="5">
        <v>1470</v>
      </c>
      <c r="E14" s="6">
        <f t="shared" si="0"/>
        <v>5.8156020038277347</v>
      </c>
    </row>
    <row r="15" spans="1:8" x14ac:dyDescent="0.25">
      <c r="D15" s="6">
        <v>1480</v>
      </c>
      <c r="E15" s="6">
        <f t="shared" si="0"/>
        <v>5.8022124145700218</v>
      </c>
    </row>
    <row r="16" spans="1:8" x14ac:dyDescent="0.25">
      <c r="D16" s="5">
        <v>1490</v>
      </c>
      <c r="E16" s="6">
        <f t="shared" si="0"/>
        <v>5.7871373368634522</v>
      </c>
    </row>
    <row r="17" spans="4:26" x14ac:dyDescent="0.25">
      <c r="D17" s="6">
        <v>1500</v>
      </c>
      <c r="E17" s="6">
        <f t="shared" si="0"/>
        <v>5.7706144102940016</v>
      </c>
    </row>
    <row r="18" spans="4:26" x14ac:dyDescent="0.25">
      <c r="D18" s="5">
        <v>1510</v>
      </c>
      <c r="E18" s="6">
        <f t="shared" si="0"/>
        <v>5.7528155623713246</v>
      </c>
    </row>
    <row r="19" spans="4:26" x14ac:dyDescent="0.25">
      <c r="D19" s="6">
        <v>1520</v>
      </c>
      <c r="E19" s="6">
        <f t="shared" si="0"/>
        <v>5.7338535498183774</v>
      </c>
      <c r="J19">
        <v>0</v>
      </c>
      <c r="K19">
        <v>1</v>
      </c>
      <c r="L19">
        <v>2</v>
      </c>
      <c r="M19">
        <v>3</v>
      </c>
      <c r="N19">
        <v>4</v>
      </c>
      <c r="O19">
        <v>5</v>
      </c>
      <c r="Q19" s="8" t="s">
        <v>4</v>
      </c>
    </row>
    <row r="20" spans="4:26" x14ac:dyDescent="0.25">
      <c r="D20" s="5">
        <v>1530</v>
      </c>
      <c r="E20" s="6">
        <f t="shared" si="0"/>
        <v>5.7137884998937807</v>
      </c>
      <c r="I20">
        <v>1970</v>
      </c>
      <c r="J20">
        <f>$I20^J$19</f>
        <v>1</v>
      </c>
      <c r="K20">
        <f t="shared" ref="K20:O20" si="1">$I20^K$19</f>
        <v>1970</v>
      </c>
      <c r="L20">
        <f t="shared" si="1"/>
        <v>3880900</v>
      </c>
      <c r="M20">
        <f t="shared" si="1"/>
        <v>7645373000</v>
      </c>
      <c r="N20">
        <f t="shared" si="1"/>
        <v>15061384810000</v>
      </c>
      <c r="O20">
        <f t="shared" si="1"/>
        <v>2.96709280757E+16</v>
      </c>
      <c r="P20">
        <v>6.4650330943188896</v>
      </c>
      <c r="Q20">
        <f t="array" ref="Q20">MMULT(J20:O20,$T$22:$T$27)</f>
        <v>6.4650330943477456</v>
      </c>
      <c r="U20">
        <f t="array" ref="U20:Z20">LINEST(P20:P25,K20:O25,1,0)</f>
        <v>5.4510588349558052E-13</v>
      </c>
      <c r="V20">
        <v>-4.334839019373151E-9</v>
      </c>
      <c r="W20">
        <v>1.3767602872260913E-5</v>
      </c>
      <c r="X20">
        <v>-2.1837564683915782E-2</v>
      </c>
      <c r="Y20">
        <v>17.3019903102524</v>
      </c>
      <c r="Z20">
        <v>-5472.6292732563616</v>
      </c>
    </row>
    <row r="21" spans="4:26" x14ac:dyDescent="0.25">
      <c r="D21" s="6">
        <v>1540</v>
      </c>
      <c r="E21" s="6">
        <f t="shared" si="0"/>
        <v>5.6926344515686651</v>
      </c>
      <c r="I21">
        <v>1893</v>
      </c>
      <c r="J21">
        <f t="shared" ref="J21:O25" si="2">$I21^J$19</f>
        <v>1</v>
      </c>
      <c r="K21">
        <f t="shared" si="2"/>
        <v>1893</v>
      </c>
      <c r="L21">
        <f t="shared" si="2"/>
        <v>3583449</v>
      </c>
      <c r="M21">
        <f t="shared" si="2"/>
        <v>6783468957</v>
      </c>
      <c r="N21">
        <f t="shared" si="2"/>
        <v>12841106735601</v>
      </c>
      <c r="O21">
        <f t="shared" si="2"/>
        <v>2.4308215050492692E+16</v>
      </c>
      <c r="P21">
        <v>4.7662632048179683</v>
      </c>
      <c r="Q21">
        <f t="array" ref="Q21">MMULT(J21:O21,$T$22:$T$27)</f>
        <v>4.7662632048195519</v>
      </c>
    </row>
    <row r="22" spans="4:26" x14ac:dyDescent="0.25">
      <c r="D22" s="5">
        <v>1550</v>
      </c>
      <c r="E22" s="6">
        <f t="shared" si="0"/>
        <v>5.6703658969072421</v>
      </c>
      <c r="I22">
        <v>1665</v>
      </c>
      <c r="J22">
        <f t="shared" si="2"/>
        <v>1</v>
      </c>
      <c r="K22">
        <f t="shared" si="2"/>
        <v>1665</v>
      </c>
      <c r="L22">
        <f t="shared" si="2"/>
        <v>2772225</v>
      </c>
      <c r="M22">
        <f t="shared" si="2"/>
        <v>4615754625</v>
      </c>
      <c r="N22">
        <f t="shared" si="2"/>
        <v>7685231450625</v>
      </c>
      <c r="O22">
        <f t="shared" si="2"/>
        <v>1.2795910365290624E+16</v>
      </c>
      <c r="P22">
        <v>5.3033299660757249</v>
      </c>
      <c r="Q22">
        <f t="array" ref="Q22">MMULT(J22:O22,$T$22:$T$27)</f>
        <v>5.3033299660719422</v>
      </c>
      <c r="T22" s="7">
        <f>Z20</f>
        <v>-5472.6292732563616</v>
      </c>
    </row>
    <row r="23" spans="4:26" x14ac:dyDescent="0.25">
      <c r="D23" s="6">
        <v>1560</v>
      </c>
      <c r="E23" s="6">
        <f t="shared" si="0"/>
        <v>5.6469243222472869</v>
      </c>
      <c r="I23">
        <v>1441</v>
      </c>
      <c r="J23">
        <f t="shared" si="2"/>
        <v>1</v>
      </c>
      <c r="K23">
        <f t="shared" si="2"/>
        <v>1441</v>
      </c>
      <c r="L23">
        <f t="shared" si="2"/>
        <v>2076481</v>
      </c>
      <c r="M23">
        <f t="shared" si="2"/>
        <v>2992209121</v>
      </c>
      <c r="N23">
        <f t="shared" si="2"/>
        <v>4311773343361</v>
      </c>
      <c r="O23">
        <f t="shared" si="2"/>
        <v>6213265387783201</v>
      </c>
      <c r="P23">
        <v>5.8416871859087403</v>
      </c>
      <c r="Q23">
        <f t="array" ref="Q23">MMULT(J23:O23,$T$22:$T$27)</f>
        <v>5.8416871858999002</v>
      </c>
      <c r="T23" s="7">
        <f>Y20</f>
        <v>17.3019903102524</v>
      </c>
    </row>
    <row r="24" spans="4:26" x14ac:dyDescent="0.25">
      <c r="D24" s="5">
        <v>1570</v>
      </c>
      <c r="E24" s="6">
        <f t="shared" si="0"/>
        <v>5.622224749518864</v>
      </c>
      <c r="I24">
        <v>1395</v>
      </c>
      <c r="J24">
        <f t="shared" si="2"/>
        <v>1</v>
      </c>
      <c r="K24">
        <f t="shared" si="2"/>
        <v>1395</v>
      </c>
      <c r="L24">
        <f t="shared" si="2"/>
        <v>1946025</v>
      </c>
      <c r="M24">
        <f t="shared" si="2"/>
        <v>2714704875</v>
      </c>
      <c r="N24">
        <f t="shared" si="2"/>
        <v>3787013300625</v>
      </c>
      <c r="O24">
        <f t="shared" si="2"/>
        <v>5282883554371875</v>
      </c>
      <c r="P24">
        <v>5.8169147950317051</v>
      </c>
      <c r="Q24">
        <f t="array" ref="Q24">MMULT(J24:O24,$T$22:$T$27)</f>
        <v>5.8169147950288789</v>
      </c>
      <c r="T24" s="7">
        <f>X20</f>
        <v>-2.1837564683915782E-2</v>
      </c>
    </row>
    <row r="25" spans="4:26" x14ac:dyDescent="0.25">
      <c r="D25" s="6">
        <v>1580</v>
      </c>
      <c r="E25" s="6">
        <f t="shared" si="0"/>
        <v>5.5961622774830175</v>
      </c>
      <c r="I25">
        <v>1377</v>
      </c>
      <c r="J25">
        <f t="shared" si="2"/>
        <v>1</v>
      </c>
      <c r="K25">
        <f t="shared" si="2"/>
        <v>1377</v>
      </c>
      <c r="L25">
        <f t="shared" si="2"/>
        <v>1896129</v>
      </c>
      <c r="M25">
        <f t="shared" si="2"/>
        <v>2610969633</v>
      </c>
      <c r="N25">
        <f t="shared" si="2"/>
        <v>3595305184641</v>
      </c>
      <c r="O25">
        <f t="shared" si="2"/>
        <v>4950735239250657</v>
      </c>
      <c r="P25">
        <v>5.7704216975064213</v>
      </c>
      <c r="Q25">
        <f t="array" ref="Q25">MMULT(J25:O25,$T$22:$T$27)</f>
        <v>5.7704216975007512</v>
      </c>
      <c r="T25" s="7">
        <f>W20</f>
        <v>1.3767602872260913E-5</v>
      </c>
    </row>
    <row r="26" spans="4:26" x14ac:dyDescent="0.25">
      <c r="D26" s="5">
        <v>1590</v>
      </c>
      <c r="E26" s="6">
        <f t="shared" si="0"/>
        <v>5.5686186230614112</v>
      </c>
      <c r="T26" s="7">
        <f>V20</f>
        <v>-4.334839019373151E-9</v>
      </c>
    </row>
    <row r="27" spans="4:26" x14ac:dyDescent="0.25">
      <c r="D27" s="6">
        <v>1600</v>
      </c>
      <c r="E27" s="6">
        <f t="shared" si="0"/>
        <v>5.5394686625131726</v>
      </c>
      <c r="T27" s="7">
        <f>U20</f>
        <v>5.4510588349558052E-13</v>
      </c>
    </row>
    <row r="28" spans="4:26" x14ac:dyDescent="0.25">
      <c r="D28" s="5">
        <v>1610</v>
      </c>
      <c r="E28" s="6">
        <f t="shared" si="0"/>
        <v>5.5085869727972749</v>
      </c>
    </row>
    <row r="29" spans="4:26" x14ac:dyDescent="0.25">
      <c r="D29" s="6">
        <v>1620</v>
      </c>
      <c r="E29" s="6">
        <f t="shared" si="0"/>
        <v>5.4758543727821234</v>
      </c>
    </row>
    <row r="30" spans="4:26" x14ac:dyDescent="0.25">
      <c r="D30" s="5">
        <v>1630</v>
      </c>
      <c r="E30" s="6">
        <f t="shared" si="0"/>
        <v>5.4411644645679189</v>
      </c>
    </row>
    <row r="31" spans="4:26" x14ac:dyDescent="0.25">
      <c r="D31" s="6">
        <v>1640</v>
      </c>
      <c r="E31" s="6">
        <f t="shared" si="0"/>
        <v>5.4044301746889687</v>
      </c>
    </row>
    <row r="32" spans="4:26" x14ac:dyDescent="0.25">
      <c r="D32" s="5">
        <v>1650</v>
      </c>
      <c r="E32" s="6">
        <f t="shared" si="0"/>
        <v>5.3655902954469639</v>
      </c>
    </row>
    <row r="33" spans="4:5" x14ac:dyDescent="0.25">
      <c r="D33" s="6">
        <v>1660</v>
      </c>
      <c r="E33" s="6">
        <f t="shared" si="0"/>
        <v>5.3246160261496698</v>
      </c>
    </row>
    <row r="34" spans="4:5" x14ac:dyDescent="0.25">
      <c r="D34" s="5">
        <v>1670</v>
      </c>
      <c r="E34" s="6">
        <f t="shared" si="0"/>
        <v>5.281517514400548</v>
      </c>
    </row>
    <row r="35" spans="4:5" x14ac:dyDescent="0.25">
      <c r="D35" s="6">
        <v>1680</v>
      </c>
      <c r="E35" s="6">
        <f t="shared" si="0"/>
        <v>5.2363503973447223</v>
      </c>
    </row>
    <row r="36" spans="4:5" x14ac:dyDescent="0.25">
      <c r="D36" s="5">
        <v>1690</v>
      </c>
      <c r="E36" s="6">
        <f t="shared" si="0"/>
        <v>5.1892223429586011</v>
      </c>
    </row>
    <row r="37" spans="4:5" x14ac:dyDescent="0.25">
      <c r="D37" s="6">
        <v>1700</v>
      </c>
      <c r="E37" s="6">
        <f t="shared" si="0"/>
        <v>5.140299591317671</v>
      </c>
    </row>
    <row r="38" spans="4:5" x14ac:dyDescent="0.25">
      <c r="D38" s="5">
        <v>1710</v>
      </c>
      <c r="E38" s="6">
        <f t="shared" si="0"/>
        <v>5.0898134958606533</v>
      </c>
    </row>
    <row r="39" spans="4:5" x14ac:dyDescent="0.25">
      <c r="D39" s="6">
        <v>1720</v>
      </c>
      <c r="E39" s="6">
        <f t="shared" si="0"/>
        <v>5.038067064668212</v>
      </c>
    </row>
    <row r="40" spans="4:5" x14ac:dyDescent="0.25">
      <c r="D40" s="5">
        <v>1730</v>
      </c>
      <c r="E40" s="6">
        <f t="shared" si="0"/>
        <v>4.9854415017271094</v>
      </c>
    </row>
    <row r="41" spans="4:5" x14ac:dyDescent="0.25">
      <c r="D41" s="6">
        <v>1740</v>
      </c>
      <c r="E41" s="6">
        <f t="shared" si="0"/>
        <v>4.932402748208915</v>
      </c>
    </row>
    <row r="42" spans="4:5" x14ac:dyDescent="0.25">
      <c r="D42" s="5">
        <v>1750</v>
      </c>
      <c r="E42" s="6">
        <f t="shared" si="0"/>
        <v>4.879508023701419</v>
      </c>
    </row>
    <row r="43" spans="4:5" x14ac:dyDescent="0.25">
      <c r="D43" s="6">
        <v>1760</v>
      </c>
      <c r="E43" s="6">
        <f t="shared" si="0"/>
        <v>4.8274123675637384</v>
      </c>
    </row>
    <row r="44" spans="4:5" x14ac:dyDescent="0.25">
      <c r="D44" s="5">
        <v>1770</v>
      </c>
      <c r="E44" s="6">
        <f t="shared" si="0"/>
        <v>4.7768751800995233</v>
      </c>
    </row>
    <row r="45" spans="4:5" x14ac:dyDescent="0.25">
      <c r="D45" s="6">
        <v>1780</v>
      </c>
      <c r="E45" s="6">
        <f t="shared" si="0"/>
        <v>4.7287667639266147</v>
      </c>
    </row>
    <row r="46" spans="4:5" x14ac:dyDescent="0.25">
      <c r="D46" s="5">
        <v>1790</v>
      </c>
      <c r="E46" s="6">
        <f t="shared" si="0"/>
        <v>4.684074865128423</v>
      </c>
    </row>
    <row r="47" spans="4:5" x14ac:dyDescent="0.25">
      <c r="D47" s="6">
        <v>1800</v>
      </c>
      <c r="E47" s="6">
        <f t="shared" si="0"/>
        <v>4.6439112146599655</v>
      </c>
    </row>
    <row r="48" spans="4:5" x14ac:dyDescent="0.25">
      <c r="D48" s="5">
        <v>1810</v>
      </c>
      <c r="E48" s="6">
        <f t="shared" si="0"/>
        <v>4.6095180694774172</v>
      </c>
    </row>
    <row r="49" spans="4:5" x14ac:dyDescent="0.25">
      <c r="D49" s="6">
        <v>1820</v>
      </c>
      <c r="E49" s="6">
        <f t="shared" si="0"/>
        <v>4.5822747539586999</v>
      </c>
    </row>
    <row r="50" spans="4:5" x14ac:dyDescent="0.25">
      <c r="D50" s="5">
        <v>1830</v>
      </c>
      <c r="E50" s="6">
        <f t="shared" si="0"/>
        <v>4.5637042010257574</v>
      </c>
    </row>
    <row r="51" spans="4:5" x14ac:dyDescent="0.25">
      <c r="D51" s="6">
        <v>1840</v>
      </c>
      <c r="E51" s="6">
        <f t="shared" si="0"/>
        <v>4.5554794935360405</v>
      </c>
    </row>
    <row r="52" spans="4:5" x14ac:dyDescent="0.25">
      <c r="D52" s="5">
        <v>1850</v>
      </c>
      <c r="E52" s="6">
        <f t="shared" si="0"/>
        <v>4.5594304054557142</v>
      </c>
    </row>
    <row r="53" spans="4:5" x14ac:dyDescent="0.25">
      <c r="D53" s="6">
        <v>1860</v>
      </c>
      <c r="E53" s="6">
        <f t="shared" si="0"/>
        <v>4.5775499432511424</v>
      </c>
    </row>
    <row r="54" spans="4:5" x14ac:dyDescent="0.25">
      <c r="D54" s="5">
        <v>1870</v>
      </c>
      <c r="E54" s="6">
        <f t="shared" si="0"/>
        <v>4.6120008869675075</v>
      </c>
    </row>
    <row r="55" spans="4:5" x14ac:dyDescent="0.25">
      <c r="D55" s="6">
        <v>1880</v>
      </c>
      <c r="E55" s="6">
        <f t="shared" si="0"/>
        <v>4.6651223317439872</v>
      </c>
    </row>
    <row r="56" spans="4:5" x14ac:dyDescent="0.25">
      <c r="D56" s="5">
        <v>1890</v>
      </c>
      <c r="E56" s="6">
        <f t="shared" si="0"/>
        <v>4.7394362288850971</v>
      </c>
    </row>
    <row r="57" spans="4:5" x14ac:dyDescent="0.25">
      <c r="D57" s="6">
        <v>1900</v>
      </c>
      <c r="E57" s="6">
        <f t="shared" si="0"/>
        <v>4.837653927212159</v>
      </c>
    </row>
    <row r="58" spans="4:5" x14ac:dyDescent="0.25">
      <c r="D58" s="5">
        <v>1910</v>
      </c>
      <c r="E58" s="6">
        <f t="shared" si="0"/>
        <v>4.9626827143492847</v>
      </c>
    </row>
    <row r="59" spans="4:5" x14ac:dyDescent="0.25">
      <c r="D59" s="6">
        <v>1920</v>
      </c>
      <c r="E59" s="6">
        <f t="shared" si="0"/>
        <v>5.1176323579329619</v>
      </c>
    </row>
    <row r="60" spans="4:5" x14ac:dyDescent="0.25">
      <c r="D60" s="5">
        <v>1930</v>
      </c>
      <c r="E60" s="6">
        <f t="shared" si="0"/>
        <v>5.3058216469707986</v>
      </c>
    </row>
    <row r="61" spans="4:5" x14ac:dyDescent="0.25">
      <c r="D61" s="6">
        <v>1940</v>
      </c>
      <c r="E61" s="6">
        <f t="shared" si="0"/>
        <v>5.5307849329965393</v>
      </c>
    </row>
    <row r="62" spans="4:5" x14ac:dyDescent="0.25">
      <c r="D62" s="5">
        <v>1950</v>
      </c>
      <c r="E62" s="6">
        <f t="shared" si="0"/>
        <v>5.7962786714542744</v>
      </c>
    </row>
    <row r="63" spans="4:5" x14ac:dyDescent="0.25">
      <c r="D63" s="6">
        <v>1960</v>
      </c>
      <c r="E63" s="6">
        <f t="shared" si="0"/>
        <v>6.106287962922579</v>
      </c>
    </row>
    <row r="64" spans="4:5" x14ac:dyDescent="0.25">
      <c r="D64" s="5">
        <v>1970</v>
      </c>
      <c r="E64" s="6">
        <f t="shared" si="0"/>
        <v>6.4650330943459267</v>
      </c>
    </row>
    <row r="65" spans="4:5" x14ac:dyDescent="0.25">
      <c r="D65" s="6">
        <v>1980</v>
      </c>
      <c r="E65" s="6">
        <f t="shared" si="0"/>
        <v>6.8769760803606914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armz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Жигулин Евгений Владимирович</dc:creator>
  <cp:lastModifiedBy>Музыкин</cp:lastModifiedBy>
  <dcterms:created xsi:type="dcterms:W3CDTF">2015-04-24T16:29:02Z</dcterms:created>
  <dcterms:modified xsi:type="dcterms:W3CDTF">2015-04-25T06:13:12Z</dcterms:modified>
</cp:coreProperties>
</file>