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8725" windowHeight="124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D6" i="1" s="1"/>
  <c r="G17" i="1" l="1"/>
  <c r="H17" i="1"/>
  <c r="H7" i="1"/>
  <c r="H8" i="1"/>
  <c r="H9" i="1"/>
  <c r="H10" i="1"/>
  <c r="H11" i="1"/>
  <c r="H12" i="1"/>
  <c r="H13" i="1"/>
  <c r="H14" i="1"/>
  <c r="H15" i="1"/>
  <c r="H16" i="1"/>
  <c r="H6" i="1"/>
  <c r="G16" i="1"/>
  <c r="G15" i="1"/>
  <c r="G14" i="1"/>
  <c r="G13" i="1"/>
  <c r="G12" i="1"/>
  <c r="G11" i="1"/>
  <c r="G10" i="1"/>
  <c r="G9" i="1"/>
  <c r="G8" i="1"/>
  <c r="G7" i="1"/>
  <c r="G6" i="1"/>
  <c r="F2" i="1"/>
  <c r="E2" i="1"/>
  <c r="D2" i="1"/>
</calcChain>
</file>

<file path=xl/sharedStrings.xml><?xml version="1.0" encoding="utf-8"?>
<sst xmlns="http://schemas.openxmlformats.org/spreadsheetml/2006/main" count="12" uniqueCount="12">
  <si>
    <t>max</t>
  </si>
  <si>
    <t>min</t>
  </si>
  <si>
    <t>n</t>
  </si>
  <si>
    <t>r</t>
  </si>
  <si>
    <t>Δt</t>
  </si>
  <si>
    <t>Частота mj/n</t>
  </si>
  <si>
    <t>Номер интервала j</t>
  </si>
  <si>
    <t>Границы интервала tj,tj+1</t>
  </si>
  <si>
    <t>Середина интервала tj</t>
  </si>
  <si>
    <t>в условных обозначениях</t>
  </si>
  <si>
    <t>в цифрах</t>
  </si>
  <si>
    <t>Встречаемость частот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</si>
</sst>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activeCell="O26" sqref="O26"/>
    </sheetView>
  </sheetViews>
  <sheetFormatPr defaultRowHeight="15" x14ac:dyDescent="0.25"/>
  <cols>
    <col min="3" max="3" width="14.7109375" customWidth="1"/>
    <col min="4" max="4" width="12.5703125" customWidth="1"/>
    <col min="5" max="5" width="13.42578125" customWidth="1"/>
    <col min="6" max="6" width="14.85546875" customWidth="1"/>
  </cols>
  <sheetData>
    <row r="1" spans="1:9" x14ac:dyDescent="0.25">
      <c r="A1" s="3">
        <v>243.9</v>
      </c>
      <c r="B1" s="4"/>
      <c r="C1" s="3" t="s">
        <v>2</v>
      </c>
      <c r="D1" s="3" t="s">
        <v>0</v>
      </c>
      <c r="E1" s="3" t="s">
        <v>1</v>
      </c>
      <c r="F1" s="5" t="s">
        <v>3</v>
      </c>
      <c r="G1" s="5" t="s">
        <v>4</v>
      </c>
    </row>
    <row r="2" spans="1:9" x14ac:dyDescent="0.25">
      <c r="A2" s="3">
        <v>195.3</v>
      </c>
      <c r="B2" s="4"/>
      <c r="C2" s="3">
        <v>106</v>
      </c>
      <c r="D2" s="3">
        <f>MAX(A1:A106)</f>
        <v>319.8</v>
      </c>
      <c r="E2" s="3">
        <f>MIN(A1:A106)</f>
        <v>67.900000000000006</v>
      </c>
      <c r="F2" s="6">
        <f>1.15*(0.42*(C2-1)^2)^0.27</f>
        <v>11.230972666014761</v>
      </c>
      <c r="G2" s="6">
        <f>ROUND((D2-E2)/F2,2)</f>
        <v>22.43</v>
      </c>
      <c r="H2" s="2"/>
      <c r="I2" s="2"/>
    </row>
    <row r="3" spans="1:9" x14ac:dyDescent="0.25">
      <c r="A3" s="3">
        <v>187</v>
      </c>
      <c r="B3" s="4"/>
    </row>
    <row r="4" spans="1:9" x14ac:dyDescent="0.25">
      <c r="A4" s="3">
        <v>67.900000000000006</v>
      </c>
      <c r="B4" s="4"/>
      <c r="C4" s="11" t="s">
        <v>6</v>
      </c>
      <c r="D4" s="11" t="s">
        <v>7</v>
      </c>
      <c r="E4" s="11" t="s">
        <v>8</v>
      </c>
      <c r="F4" s="13" t="s">
        <v>11</v>
      </c>
      <c r="G4" s="14"/>
      <c r="H4" s="15" t="s">
        <v>5</v>
      </c>
    </row>
    <row r="5" spans="1:9" ht="34.5" customHeight="1" x14ac:dyDescent="0.25">
      <c r="A5" s="3">
        <v>192.8</v>
      </c>
      <c r="B5" s="4"/>
      <c r="C5" s="12"/>
      <c r="D5" s="12"/>
      <c r="E5" s="12"/>
      <c r="F5" s="9" t="s">
        <v>9</v>
      </c>
      <c r="G5" s="8" t="s">
        <v>10</v>
      </c>
      <c r="H5" s="16"/>
    </row>
    <row r="6" spans="1:9" x14ac:dyDescent="0.25">
      <c r="A6" s="3">
        <v>129.4</v>
      </c>
      <c r="B6" s="4"/>
      <c r="C6" s="10">
        <v>1</v>
      </c>
      <c r="D6" s="7" t="str">
        <f>E2&amp;"-"&amp;E2+G2</f>
        <v>67,9-90,33</v>
      </c>
      <c r="E6" s="7"/>
      <c r="F6" s="7"/>
      <c r="G6" s="7">
        <f>COUNTIFS($A$1:$A$106, "&gt;=67,9",$A$1:$A$106, "&lt;=90,33")</f>
        <v>2</v>
      </c>
      <c r="H6" s="7">
        <f>G6/$C$2</f>
        <v>1.8867924528301886E-2</v>
      </c>
    </row>
    <row r="7" spans="1:9" x14ac:dyDescent="0.25">
      <c r="A7" s="3">
        <v>185.2</v>
      </c>
      <c r="B7" s="4"/>
      <c r="C7" s="10">
        <v>2</v>
      </c>
      <c r="D7" s="1"/>
      <c r="E7" s="1"/>
      <c r="F7" s="1"/>
      <c r="G7" s="7">
        <f>COUNTIFS($A$1:$A$106, "&gt;=90,33",$A$1:$A$106, "&lt;=112,76")</f>
        <v>3</v>
      </c>
      <c r="H7" s="7">
        <f t="shared" ref="H7:H16" si="0">G7/$C$2</f>
        <v>2.8301886792452831E-2</v>
      </c>
    </row>
    <row r="8" spans="1:9" x14ac:dyDescent="0.25">
      <c r="A8" s="3">
        <v>252.7</v>
      </c>
      <c r="B8" s="4"/>
      <c r="C8" s="10">
        <v>3</v>
      </c>
      <c r="D8" s="1"/>
      <c r="E8" s="1"/>
      <c r="F8" s="1"/>
      <c r="G8" s="7">
        <f>COUNTIFS($A$1:$A$106, "&gt;=112,76",$A$1:$A$106, "&lt;=135,19")</f>
        <v>7</v>
      </c>
      <c r="H8" s="7">
        <f t="shared" si="0"/>
        <v>6.6037735849056603E-2</v>
      </c>
    </row>
    <row r="9" spans="1:9" x14ac:dyDescent="0.25">
      <c r="A9" s="3">
        <v>167.9</v>
      </c>
      <c r="B9" s="4"/>
      <c r="C9" s="10">
        <v>4</v>
      </c>
      <c r="D9" s="1"/>
      <c r="E9" s="1"/>
      <c r="F9" s="1"/>
      <c r="G9" s="7">
        <f>COUNTIFS($A$1:$A$106, "&gt;=135,19",$A$1:$A$106, "&lt;=157,62")</f>
        <v>8</v>
      </c>
      <c r="H9" s="7">
        <f t="shared" si="0"/>
        <v>7.5471698113207544E-2</v>
      </c>
    </row>
    <row r="10" spans="1:9" x14ac:dyDescent="0.25">
      <c r="A10" s="3">
        <v>216.3</v>
      </c>
      <c r="B10" s="4"/>
      <c r="C10" s="10">
        <v>5</v>
      </c>
      <c r="D10" s="1"/>
      <c r="E10" s="1"/>
      <c r="F10" s="1"/>
      <c r="G10" s="7">
        <f>COUNTIFS($A$1:$A$106, "&gt;=157,62",$A$1:$A$106, "&lt;=180,05")</f>
        <v>21</v>
      </c>
      <c r="H10" s="7">
        <f t="shared" si="0"/>
        <v>0.19811320754716982</v>
      </c>
    </row>
    <row r="11" spans="1:9" x14ac:dyDescent="0.25">
      <c r="A11" s="3">
        <v>226.8</v>
      </c>
      <c r="B11" s="4"/>
      <c r="C11" s="10">
        <v>6</v>
      </c>
      <c r="D11" s="1"/>
      <c r="E11" s="1"/>
      <c r="F11" s="1"/>
      <c r="G11" s="7">
        <f>COUNTIFS($A$1:$A$106, "&gt;=180,05",$A$1:$A$106, "&lt;=202,48")</f>
        <v>17</v>
      </c>
      <c r="H11" s="7">
        <f t="shared" si="0"/>
        <v>0.16037735849056603</v>
      </c>
    </row>
    <row r="12" spans="1:9" x14ac:dyDescent="0.25">
      <c r="A12" s="3">
        <v>247.5</v>
      </c>
      <c r="B12" s="4"/>
      <c r="C12" s="10">
        <v>7</v>
      </c>
      <c r="D12" s="1"/>
      <c r="E12" s="1"/>
      <c r="F12" s="1"/>
      <c r="G12" s="7">
        <f>COUNTIFS($A$1:$A$106, "&gt;=202,48",$A$1:$A$106, "&lt;=224,91")</f>
        <v>16</v>
      </c>
      <c r="H12" s="7">
        <f t="shared" si="0"/>
        <v>0.15094339622641509</v>
      </c>
    </row>
    <row r="13" spans="1:9" x14ac:dyDescent="0.25">
      <c r="A13" s="3">
        <v>220.3</v>
      </c>
      <c r="B13" s="4"/>
      <c r="C13" s="10">
        <v>8</v>
      </c>
      <c r="D13" s="1"/>
      <c r="E13" s="1"/>
      <c r="F13" s="1"/>
      <c r="G13" s="7">
        <f>COUNTIFS($A$1:$A$106, "&gt;=224,91",$A$1:$A$106, "&lt;=247,34")</f>
        <v>14</v>
      </c>
      <c r="H13" s="7">
        <f t="shared" si="0"/>
        <v>0.13207547169811321</v>
      </c>
    </row>
    <row r="14" spans="1:9" x14ac:dyDescent="0.25">
      <c r="A14" s="3">
        <v>139.80000000000001</v>
      </c>
      <c r="B14" s="4"/>
      <c r="C14" s="10">
        <v>9</v>
      </c>
      <c r="D14" s="1"/>
      <c r="E14" s="1"/>
      <c r="F14" s="1"/>
      <c r="G14" s="7">
        <f>COUNTIFS($A$1:$A$106, "&gt;=247,34",$A$1:$A$106, "&lt;=269,47")</f>
        <v>11</v>
      </c>
      <c r="H14" s="7">
        <f t="shared" si="0"/>
        <v>0.10377358490566038</v>
      </c>
    </row>
    <row r="15" spans="1:9" x14ac:dyDescent="0.25">
      <c r="A15" s="3">
        <v>231.2</v>
      </c>
      <c r="B15" s="4"/>
      <c r="C15" s="10">
        <v>10</v>
      </c>
      <c r="D15" s="1"/>
      <c r="E15" s="1"/>
      <c r="F15" s="1"/>
      <c r="G15" s="7">
        <f>COUNTIFS($A$1:$A$106, "&gt;=269,47",$A$1:$A$106, "&lt;=292,2")</f>
        <v>4</v>
      </c>
      <c r="H15" s="7">
        <f t="shared" si="0"/>
        <v>3.7735849056603772E-2</v>
      </c>
    </row>
    <row r="16" spans="1:9" x14ac:dyDescent="0.25">
      <c r="A16" s="3">
        <v>162.5</v>
      </c>
      <c r="B16" s="4"/>
      <c r="C16" s="10">
        <v>11</v>
      </c>
      <c r="D16" s="1"/>
      <c r="E16" s="1"/>
      <c r="F16" s="1"/>
      <c r="G16" s="7">
        <f>COUNTIFS($A$1:$A$106, "&gt;=292,2",$A$1:$A$106, "&lt;=319,8")</f>
        <v>3</v>
      </c>
      <c r="H16" s="7">
        <f t="shared" si="0"/>
        <v>2.8301886792452831E-2</v>
      </c>
    </row>
    <row r="17" spans="1:8" x14ac:dyDescent="0.25">
      <c r="A17" s="3">
        <v>243</v>
      </c>
      <c r="B17" s="4"/>
      <c r="G17">
        <f>SUM(G6:G16)</f>
        <v>106</v>
      </c>
      <c r="H17">
        <f>SUM(H6:H16)</f>
        <v>0.99999999999999989</v>
      </c>
    </row>
    <row r="18" spans="1:8" x14ac:dyDescent="0.25">
      <c r="A18" s="3">
        <v>210.5</v>
      </c>
      <c r="B18" s="4"/>
    </row>
    <row r="19" spans="1:8" x14ac:dyDescent="0.25">
      <c r="A19" s="3">
        <v>99</v>
      </c>
      <c r="B19" s="4"/>
    </row>
    <row r="20" spans="1:8" x14ac:dyDescent="0.25">
      <c r="A20" s="3">
        <v>193.1</v>
      </c>
      <c r="B20" s="4"/>
    </row>
    <row r="21" spans="1:8" x14ac:dyDescent="0.25">
      <c r="A21" s="3">
        <v>239</v>
      </c>
      <c r="B21" s="4"/>
    </row>
    <row r="22" spans="1:8" x14ac:dyDescent="0.25">
      <c r="A22" s="3">
        <v>248.3</v>
      </c>
      <c r="B22" s="4"/>
    </row>
    <row r="23" spans="1:8" x14ac:dyDescent="0.25">
      <c r="A23" s="3">
        <v>158.69999999999999</v>
      </c>
      <c r="B23" s="4"/>
    </row>
    <row r="24" spans="1:8" x14ac:dyDescent="0.25">
      <c r="A24" s="3">
        <v>186.3</v>
      </c>
      <c r="B24" s="4"/>
    </row>
    <row r="25" spans="1:8" x14ac:dyDescent="0.25">
      <c r="A25" s="3">
        <v>199</v>
      </c>
      <c r="B25" s="4"/>
    </row>
    <row r="26" spans="1:8" x14ac:dyDescent="0.25">
      <c r="A26" s="3">
        <v>319.8</v>
      </c>
      <c r="B26" s="4"/>
    </row>
    <row r="27" spans="1:8" x14ac:dyDescent="0.25">
      <c r="A27" s="3">
        <v>275.10000000000002</v>
      </c>
      <c r="B27" s="4"/>
    </row>
    <row r="28" spans="1:8" x14ac:dyDescent="0.25">
      <c r="A28" s="3">
        <v>172.3</v>
      </c>
      <c r="B28" s="4"/>
    </row>
    <row r="29" spans="1:8" x14ac:dyDescent="0.25">
      <c r="A29" s="3">
        <v>203.2</v>
      </c>
      <c r="B29" s="4"/>
    </row>
    <row r="30" spans="1:8" x14ac:dyDescent="0.25">
      <c r="A30" s="3">
        <v>225.9</v>
      </c>
      <c r="B30" s="4"/>
    </row>
    <row r="31" spans="1:8" x14ac:dyDescent="0.25">
      <c r="A31" s="3">
        <v>160.6</v>
      </c>
      <c r="B31" s="4"/>
    </row>
    <row r="32" spans="1:8" x14ac:dyDescent="0.25">
      <c r="A32" s="3">
        <v>160</v>
      </c>
      <c r="B32" s="4"/>
    </row>
    <row r="33" spans="1:2" x14ac:dyDescent="0.25">
      <c r="A33" s="3">
        <v>211.6</v>
      </c>
      <c r="B33" s="4"/>
    </row>
    <row r="34" spans="1:2" x14ac:dyDescent="0.25">
      <c r="A34" s="3">
        <v>224.7</v>
      </c>
      <c r="B34" s="4"/>
    </row>
    <row r="35" spans="1:2" x14ac:dyDescent="0.25">
      <c r="A35" s="3">
        <v>141.1</v>
      </c>
      <c r="B35" s="4"/>
    </row>
    <row r="36" spans="1:2" x14ac:dyDescent="0.25">
      <c r="A36" s="3">
        <v>256.89999999999998</v>
      </c>
      <c r="B36" s="4"/>
    </row>
    <row r="37" spans="1:2" x14ac:dyDescent="0.25">
      <c r="A37" s="3">
        <v>191.6</v>
      </c>
      <c r="B37" s="4"/>
    </row>
    <row r="38" spans="1:2" x14ac:dyDescent="0.25">
      <c r="A38" s="3">
        <v>238.4</v>
      </c>
      <c r="B38" s="4"/>
    </row>
    <row r="39" spans="1:2" x14ac:dyDescent="0.25">
      <c r="A39" s="3">
        <v>135.6</v>
      </c>
      <c r="B39" s="4"/>
    </row>
    <row r="40" spans="1:2" x14ac:dyDescent="0.25">
      <c r="A40" s="3">
        <v>184.5</v>
      </c>
      <c r="B40" s="4"/>
    </row>
    <row r="41" spans="1:2" x14ac:dyDescent="0.25">
      <c r="A41" s="3">
        <v>219.6</v>
      </c>
      <c r="B41" s="4"/>
    </row>
    <row r="42" spans="1:2" x14ac:dyDescent="0.25">
      <c r="A42" s="3">
        <v>228.9</v>
      </c>
      <c r="B42" s="4"/>
    </row>
    <row r="43" spans="1:2" x14ac:dyDescent="0.25">
      <c r="A43" s="3">
        <v>217</v>
      </c>
      <c r="B43" s="4"/>
    </row>
    <row r="44" spans="1:2" x14ac:dyDescent="0.25">
      <c r="A44" s="3">
        <v>234.3</v>
      </c>
      <c r="B44" s="4"/>
    </row>
    <row r="45" spans="1:2" x14ac:dyDescent="0.25">
      <c r="A45" s="3">
        <v>155.19999999999999</v>
      </c>
      <c r="B45" s="4"/>
    </row>
    <row r="46" spans="1:2" x14ac:dyDescent="0.25">
      <c r="A46" s="3">
        <v>115.1</v>
      </c>
      <c r="B46" s="4"/>
    </row>
    <row r="47" spans="1:2" x14ac:dyDescent="0.25">
      <c r="A47" s="3">
        <v>161.80000000000001</v>
      </c>
      <c r="B47" s="4"/>
    </row>
    <row r="48" spans="1:2" x14ac:dyDescent="0.25">
      <c r="A48" s="3">
        <v>176.7</v>
      </c>
      <c r="B48" s="4"/>
    </row>
    <row r="49" spans="1:2" x14ac:dyDescent="0.25">
      <c r="A49" s="3">
        <v>177.9</v>
      </c>
      <c r="B49" s="4"/>
    </row>
    <row r="50" spans="1:2" x14ac:dyDescent="0.25">
      <c r="A50" s="3">
        <v>231.7</v>
      </c>
      <c r="B50" s="4"/>
    </row>
    <row r="51" spans="1:2" x14ac:dyDescent="0.25">
      <c r="A51" s="3">
        <v>193.5</v>
      </c>
      <c r="B51" s="4"/>
    </row>
    <row r="52" spans="1:2" x14ac:dyDescent="0.25">
      <c r="A52" s="3">
        <v>204.8</v>
      </c>
      <c r="B52" s="4"/>
    </row>
    <row r="53" spans="1:2" x14ac:dyDescent="0.25">
      <c r="A53" s="3">
        <v>218.6</v>
      </c>
      <c r="B53" s="4"/>
    </row>
    <row r="54" spans="1:2" x14ac:dyDescent="0.25">
      <c r="A54" s="3">
        <v>152.5</v>
      </c>
      <c r="B54" s="4"/>
    </row>
    <row r="55" spans="1:2" x14ac:dyDescent="0.25">
      <c r="A55" s="3">
        <v>219</v>
      </c>
      <c r="B55" s="4"/>
    </row>
    <row r="56" spans="1:2" x14ac:dyDescent="0.25">
      <c r="A56" s="3">
        <v>109.7</v>
      </c>
      <c r="B56" s="4"/>
    </row>
    <row r="57" spans="1:2" x14ac:dyDescent="0.25">
      <c r="A57" s="3">
        <v>168.3</v>
      </c>
      <c r="B57" s="4"/>
    </row>
    <row r="58" spans="1:2" x14ac:dyDescent="0.25">
      <c r="A58" s="3">
        <v>160.69999999999999</v>
      </c>
      <c r="B58" s="4"/>
    </row>
    <row r="59" spans="1:2" x14ac:dyDescent="0.25">
      <c r="A59" s="3">
        <v>89.8</v>
      </c>
      <c r="B59" s="4"/>
    </row>
    <row r="60" spans="1:2" x14ac:dyDescent="0.25">
      <c r="A60" s="3">
        <v>163.19999999999999</v>
      </c>
      <c r="B60" s="4"/>
    </row>
    <row r="61" spans="1:2" x14ac:dyDescent="0.25">
      <c r="A61" s="3">
        <v>174.2</v>
      </c>
      <c r="B61" s="4"/>
    </row>
    <row r="62" spans="1:2" x14ac:dyDescent="0.25">
      <c r="A62" s="3">
        <v>247.3</v>
      </c>
      <c r="B62" s="4"/>
    </row>
    <row r="63" spans="1:2" x14ac:dyDescent="0.25">
      <c r="A63" s="3">
        <v>194.6</v>
      </c>
      <c r="B63" s="4"/>
    </row>
    <row r="64" spans="1:2" x14ac:dyDescent="0.25">
      <c r="A64" s="3">
        <v>201.6</v>
      </c>
      <c r="B64" s="4"/>
    </row>
    <row r="65" spans="1:2" x14ac:dyDescent="0.25">
      <c r="A65" s="3">
        <v>219.3</v>
      </c>
      <c r="B65" s="4"/>
    </row>
    <row r="66" spans="1:2" x14ac:dyDescent="0.25">
      <c r="A66" s="3">
        <v>192.5</v>
      </c>
      <c r="B66" s="4"/>
    </row>
    <row r="67" spans="1:2" x14ac:dyDescent="0.25">
      <c r="A67" s="3">
        <v>150.30000000000001</v>
      </c>
      <c r="B67" s="4"/>
    </row>
    <row r="68" spans="1:2" x14ac:dyDescent="0.25">
      <c r="A68" s="3">
        <v>228.4</v>
      </c>
      <c r="B68" s="4"/>
    </row>
    <row r="69" spans="1:2" x14ac:dyDescent="0.25">
      <c r="A69" s="3">
        <v>113.7</v>
      </c>
      <c r="B69" s="4"/>
    </row>
    <row r="70" spans="1:2" x14ac:dyDescent="0.25">
      <c r="A70" s="3">
        <v>162</v>
      </c>
      <c r="B70" s="4"/>
    </row>
    <row r="71" spans="1:2" x14ac:dyDescent="0.25">
      <c r="A71" s="3">
        <v>261.5</v>
      </c>
      <c r="B71" s="4"/>
    </row>
    <row r="72" spans="1:2" x14ac:dyDescent="0.25">
      <c r="A72" s="3">
        <v>181.6</v>
      </c>
      <c r="B72" s="4"/>
    </row>
    <row r="73" spans="1:2" x14ac:dyDescent="0.25">
      <c r="A73" s="3">
        <v>127.6</v>
      </c>
      <c r="B73" s="4"/>
    </row>
    <row r="74" spans="1:2" x14ac:dyDescent="0.25">
      <c r="A74" s="3">
        <v>161.80000000000001</v>
      </c>
      <c r="B74" s="4"/>
    </row>
    <row r="75" spans="1:2" x14ac:dyDescent="0.25">
      <c r="A75" s="3">
        <v>223.6</v>
      </c>
      <c r="B75" s="4"/>
    </row>
    <row r="76" spans="1:2" x14ac:dyDescent="0.25">
      <c r="A76" s="3">
        <v>161.6</v>
      </c>
      <c r="B76" s="4"/>
    </row>
    <row r="77" spans="1:2" x14ac:dyDescent="0.25">
      <c r="A77" s="3">
        <v>92.9</v>
      </c>
      <c r="B77" s="4"/>
    </row>
    <row r="78" spans="1:2" x14ac:dyDescent="0.25">
      <c r="A78" s="3">
        <v>120.8</v>
      </c>
      <c r="B78" s="4"/>
    </row>
    <row r="79" spans="1:2" x14ac:dyDescent="0.25">
      <c r="A79" s="3">
        <v>177.3</v>
      </c>
      <c r="B79" s="4"/>
    </row>
    <row r="80" spans="1:2" x14ac:dyDescent="0.25">
      <c r="A80" s="3">
        <v>246.6</v>
      </c>
      <c r="B80" s="4"/>
    </row>
    <row r="81" spans="1:2" x14ac:dyDescent="0.25">
      <c r="A81" s="3">
        <v>158.4</v>
      </c>
      <c r="B81" s="4"/>
    </row>
    <row r="82" spans="1:2" x14ac:dyDescent="0.25">
      <c r="A82" s="3">
        <v>172.4</v>
      </c>
      <c r="B82" s="4"/>
    </row>
    <row r="83" spans="1:2" x14ac:dyDescent="0.25">
      <c r="A83" s="3">
        <v>174.4</v>
      </c>
      <c r="B83" s="4"/>
    </row>
    <row r="84" spans="1:2" x14ac:dyDescent="0.25">
      <c r="A84" s="3">
        <v>194.3</v>
      </c>
      <c r="B84" s="4"/>
    </row>
    <row r="85" spans="1:2" x14ac:dyDescent="0.25">
      <c r="A85" s="3">
        <v>220</v>
      </c>
      <c r="B85" s="4"/>
    </row>
    <row r="86" spans="1:2" x14ac:dyDescent="0.25">
      <c r="A86" s="3">
        <v>137.6</v>
      </c>
      <c r="B86" s="4"/>
    </row>
    <row r="87" spans="1:2" x14ac:dyDescent="0.25">
      <c r="A87" s="3">
        <v>211.7</v>
      </c>
      <c r="B87" s="4"/>
    </row>
    <row r="88" spans="1:2" x14ac:dyDescent="0.25">
      <c r="A88" s="3">
        <v>141.9</v>
      </c>
      <c r="B88" s="4"/>
    </row>
    <row r="89" spans="1:2" x14ac:dyDescent="0.25">
      <c r="A89" s="3">
        <v>257.8</v>
      </c>
      <c r="B89" s="4"/>
    </row>
    <row r="90" spans="1:2" x14ac:dyDescent="0.25">
      <c r="A90" s="3">
        <v>187.2</v>
      </c>
      <c r="B90" s="4"/>
    </row>
    <row r="91" spans="1:2" x14ac:dyDescent="0.25">
      <c r="A91" s="3">
        <v>203.3</v>
      </c>
      <c r="B91" s="4"/>
    </row>
    <row r="92" spans="1:2" x14ac:dyDescent="0.25">
      <c r="A92" s="3">
        <v>176.4</v>
      </c>
      <c r="B92" s="4"/>
    </row>
    <row r="93" spans="1:2" x14ac:dyDescent="0.25">
      <c r="A93" s="3">
        <v>198.6</v>
      </c>
      <c r="B93" s="4"/>
    </row>
    <row r="94" spans="1:2" x14ac:dyDescent="0.25">
      <c r="A94" s="3">
        <v>237</v>
      </c>
      <c r="B94" s="4"/>
    </row>
    <row r="95" spans="1:2" x14ac:dyDescent="0.25">
      <c r="A95" s="3">
        <v>130.6</v>
      </c>
      <c r="B95" s="4"/>
    </row>
    <row r="96" spans="1:2" x14ac:dyDescent="0.25">
      <c r="A96" s="3">
        <v>120.4</v>
      </c>
      <c r="B96" s="4"/>
    </row>
    <row r="97" spans="1:2" x14ac:dyDescent="0.25">
      <c r="A97" s="3">
        <v>268.3</v>
      </c>
      <c r="B97" s="4"/>
    </row>
    <row r="98" spans="1:2" x14ac:dyDescent="0.25">
      <c r="A98" s="3">
        <v>258.8</v>
      </c>
      <c r="B98" s="4"/>
    </row>
    <row r="99" spans="1:2" x14ac:dyDescent="0.25">
      <c r="A99" s="3">
        <v>314.39999999999998</v>
      </c>
      <c r="B99" s="4"/>
    </row>
    <row r="100" spans="1:2" x14ac:dyDescent="0.25">
      <c r="A100" s="3">
        <v>288.89999999999998</v>
      </c>
      <c r="B100" s="4"/>
    </row>
    <row r="101" spans="1:2" x14ac:dyDescent="0.25">
      <c r="A101" s="3">
        <v>262.7</v>
      </c>
      <c r="B101" s="4"/>
    </row>
    <row r="102" spans="1:2" x14ac:dyDescent="0.25">
      <c r="A102" s="3">
        <v>267.60000000000002</v>
      </c>
      <c r="B102" s="4"/>
    </row>
    <row r="103" spans="1:2" x14ac:dyDescent="0.25">
      <c r="A103" s="3">
        <v>278.10000000000002</v>
      </c>
      <c r="B103" s="4"/>
    </row>
    <row r="104" spans="1:2" x14ac:dyDescent="0.25">
      <c r="A104" s="3">
        <v>261.60000000000002</v>
      </c>
      <c r="B104" s="4"/>
    </row>
    <row r="105" spans="1:2" x14ac:dyDescent="0.25">
      <c r="A105" s="3">
        <v>285.5</v>
      </c>
      <c r="B105" s="4"/>
    </row>
    <row r="106" spans="1:2" x14ac:dyDescent="0.25">
      <c r="A106" s="3">
        <v>299.39999999999998</v>
      </c>
      <c r="B106" s="4"/>
    </row>
  </sheetData>
  <mergeCells count="5">
    <mergeCell ref="C4:C5"/>
    <mergeCell ref="D4:D5"/>
    <mergeCell ref="E4:E5"/>
    <mergeCell ref="F4:G4"/>
    <mergeCell ref="H4:H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2015-04-26T21:06:54Z</dcterms:created>
  <dcterms:modified xsi:type="dcterms:W3CDTF">2015-04-26T23:14:35Z</dcterms:modified>
</cp:coreProperties>
</file>