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1400" windowHeight="5895" tabRatio="150"/>
  </bookViews>
  <sheets>
    <sheet name="TDSheet" sheetId="1" r:id="rId1"/>
  </sheets>
  <definedNames>
    <definedName name="_xlnm._FilterDatabase" localSheetId="0" hidden="1">TDSheet!$A$9:$J$233</definedName>
  </definedNames>
  <calcPr calcId="145621"/>
</workbook>
</file>

<file path=xl/calcChain.xml><?xml version="1.0" encoding="utf-8"?>
<calcChain xmlns="http://schemas.openxmlformats.org/spreadsheetml/2006/main">
  <c r="K11" i="1" l="1"/>
  <c r="K12" i="1"/>
  <c r="K27" i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/>
  <c r="K89" i="1" s="1"/>
  <c r="K90" i="1" s="1"/>
  <c r="K91" i="1"/>
  <c r="K92" i="1"/>
  <c r="K93" i="1" s="1"/>
  <c r="K94" i="1" s="1"/>
  <c r="K95" i="1" s="1"/>
  <c r="K96" i="1" s="1"/>
  <c r="K97" i="1" s="1"/>
  <c r="K98" i="1" s="1"/>
  <c r="K99" i="1" s="1"/>
  <c r="K100" i="1"/>
  <c r="K101" i="1" s="1"/>
  <c r="K102" i="1"/>
  <c r="K103" i="1" s="1"/>
  <c r="K104" i="1" s="1"/>
  <c r="K105" i="1"/>
  <c r="K106" i="1"/>
  <c r="K107" i="1" s="1"/>
  <c r="K108" i="1" s="1"/>
  <c r="K109" i="1" s="1"/>
  <c r="K110" i="1"/>
  <c r="K111" i="1" s="1"/>
  <c r="K112" i="1" s="1"/>
  <c r="K113" i="1" s="1"/>
  <c r="K114" i="1"/>
  <c r="K115" i="1" s="1"/>
  <c r="K116" i="1" s="1"/>
  <c r="K117" i="1"/>
  <c r="K118" i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/>
  <c r="K137" i="1" s="1"/>
  <c r="K138" i="1" s="1"/>
  <c r="K139" i="1" s="1"/>
  <c r="K140" i="1" s="1"/>
  <c r="K141" i="1" s="1"/>
  <c r="K142" i="1" s="1"/>
  <c r="K143" i="1"/>
  <c r="K144" i="1"/>
  <c r="K145" i="1" s="1"/>
  <c r="K146" i="1" s="1"/>
  <c r="K147" i="1" s="1"/>
  <c r="K148" i="1"/>
  <c r="K149" i="1" s="1"/>
  <c r="K150" i="1" s="1"/>
  <c r="K151" i="1" s="1"/>
  <c r="K152" i="1"/>
  <c r="K153" i="1" s="1"/>
  <c r="K154" i="1" s="1"/>
  <c r="K155" i="1"/>
  <c r="K156" i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/>
  <c r="K178" i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/>
  <c r="K194" i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13" i="1" l="1"/>
  <c r="K10" i="1"/>
  <c r="K14" i="1" l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67" i="1"/>
  <c r="M65" i="1"/>
  <c r="L69" i="1"/>
  <c r="M70" i="1"/>
  <c r="L71" i="1"/>
  <c r="M72" i="1"/>
  <c r="L73" i="1"/>
  <c r="M74" i="1"/>
  <c r="L75" i="1"/>
  <c r="M76" i="1"/>
  <c r="L77" i="1"/>
  <c r="M78" i="1"/>
  <c r="L79" i="1"/>
  <c r="M80" i="1"/>
  <c r="L81" i="1"/>
  <c r="M82" i="1"/>
  <c r="L83" i="1"/>
  <c r="M84" i="1"/>
  <c r="L85" i="1"/>
  <c r="M86" i="1"/>
  <c r="L87" i="1"/>
  <c r="M88" i="1"/>
  <c r="L89" i="1"/>
  <c r="M90" i="1"/>
  <c r="L91" i="1"/>
  <c r="M92" i="1"/>
  <c r="L93" i="1"/>
  <c r="M94" i="1"/>
  <c r="L95" i="1"/>
  <c r="M96" i="1"/>
  <c r="L97" i="1"/>
  <c r="M98" i="1"/>
  <c r="L99" i="1"/>
  <c r="M100" i="1"/>
  <c r="L101" i="1"/>
  <c r="M102" i="1"/>
  <c r="L103" i="1"/>
  <c r="M104" i="1"/>
  <c r="L105" i="1"/>
  <c r="M106" i="1"/>
  <c r="L107" i="1"/>
  <c r="M108" i="1"/>
  <c r="L109" i="1"/>
  <c r="M110" i="1"/>
  <c r="L111" i="1"/>
  <c r="M112" i="1"/>
  <c r="L113" i="1"/>
  <c r="M114" i="1"/>
  <c r="L115" i="1"/>
  <c r="M116" i="1"/>
  <c r="L117" i="1"/>
  <c r="M118" i="1"/>
  <c r="L119" i="1"/>
  <c r="M120" i="1"/>
  <c r="L121" i="1"/>
  <c r="M122" i="1"/>
  <c r="L123" i="1"/>
  <c r="M124" i="1"/>
  <c r="L125" i="1"/>
  <c r="M126" i="1"/>
  <c r="L127" i="1"/>
  <c r="M128" i="1"/>
  <c r="L66" i="1"/>
  <c r="M67" i="1"/>
  <c r="M69" i="1"/>
  <c r="L70" i="1"/>
  <c r="M71" i="1"/>
  <c r="L72" i="1"/>
  <c r="M73" i="1"/>
  <c r="L74" i="1"/>
  <c r="M75" i="1"/>
  <c r="L76" i="1"/>
  <c r="M77" i="1"/>
  <c r="L78" i="1"/>
  <c r="M79" i="1"/>
  <c r="L80" i="1"/>
  <c r="M81" i="1"/>
  <c r="L82" i="1"/>
  <c r="M83" i="1"/>
  <c r="L84" i="1"/>
  <c r="M85" i="1"/>
  <c r="L86" i="1"/>
  <c r="M87" i="1"/>
  <c r="L88" i="1"/>
  <c r="M89" i="1"/>
  <c r="L90" i="1"/>
  <c r="M91" i="1"/>
  <c r="L92" i="1"/>
  <c r="M93" i="1"/>
  <c r="L94" i="1"/>
  <c r="M95" i="1"/>
  <c r="L96" i="1"/>
  <c r="M97" i="1"/>
  <c r="L98" i="1"/>
  <c r="M99" i="1"/>
  <c r="L100" i="1"/>
  <c r="M101" i="1"/>
  <c r="L102" i="1"/>
  <c r="M103" i="1"/>
  <c r="L104" i="1"/>
  <c r="M105" i="1"/>
  <c r="L106" i="1"/>
  <c r="M107" i="1"/>
  <c r="L108" i="1"/>
  <c r="M109" i="1"/>
  <c r="L110" i="1"/>
  <c r="M111" i="1"/>
  <c r="L112" i="1"/>
  <c r="M113" i="1"/>
  <c r="L114" i="1"/>
  <c r="M115" i="1"/>
  <c r="L116" i="1"/>
  <c r="M117" i="1"/>
  <c r="L118" i="1"/>
  <c r="M119" i="1"/>
  <c r="L120" i="1"/>
  <c r="M121" i="1"/>
  <c r="L122" i="1"/>
  <c r="M123" i="1"/>
  <c r="L124" i="1"/>
  <c r="M125" i="1"/>
  <c r="L126" i="1"/>
  <c r="M127" i="1"/>
  <c r="L128" i="1"/>
  <c r="M129" i="1"/>
  <c r="L130" i="1"/>
  <c r="M131" i="1"/>
  <c r="L132" i="1"/>
  <c r="M133" i="1"/>
  <c r="L134" i="1"/>
  <c r="M135" i="1"/>
  <c r="L136" i="1"/>
  <c r="L129" i="1"/>
  <c r="M130" i="1"/>
  <c r="L133" i="1"/>
  <c r="M134" i="1"/>
  <c r="M137" i="1"/>
  <c r="L138" i="1"/>
  <c r="M139" i="1"/>
  <c r="L140" i="1"/>
  <c r="M141" i="1"/>
  <c r="L142" i="1"/>
  <c r="M143" i="1"/>
  <c r="L144" i="1"/>
  <c r="M145" i="1"/>
  <c r="L146" i="1"/>
  <c r="M147" i="1"/>
  <c r="L148" i="1"/>
  <c r="M149" i="1"/>
  <c r="L150" i="1"/>
  <c r="M151" i="1"/>
  <c r="L152" i="1"/>
  <c r="M153" i="1"/>
  <c r="L154" i="1"/>
  <c r="M155" i="1"/>
  <c r="L156" i="1"/>
  <c r="M157" i="1"/>
  <c r="L158" i="1"/>
  <c r="M159" i="1"/>
  <c r="L160" i="1"/>
  <c r="M161" i="1"/>
  <c r="L162" i="1"/>
  <c r="M163" i="1"/>
  <c r="L164" i="1"/>
  <c r="M165" i="1"/>
  <c r="L166" i="1"/>
  <c r="M167" i="1"/>
  <c r="L168" i="1"/>
  <c r="M169" i="1"/>
  <c r="L170" i="1"/>
  <c r="M171" i="1"/>
  <c r="L172" i="1"/>
  <c r="M173" i="1"/>
  <c r="L174" i="1"/>
  <c r="M175" i="1"/>
  <c r="L176" i="1"/>
  <c r="M177" i="1"/>
  <c r="L178" i="1"/>
  <c r="M179" i="1"/>
  <c r="L180" i="1"/>
  <c r="M181" i="1"/>
  <c r="L182" i="1"/>
  <c r="M183" i="1"/>
  <c r="L184" i="1"/>
  <c r="M185" i="1"/>
  <c r="L186" i="1"/>
  <c r="M187" i="1"/>
  <c r="L188" i="1"/>
  <c r="M189" i="1"/>
  <c r="L190" i="1"/>
  <c r="M191" i="1"/>
  <c r="L192" i="1"/>
  <c r="M193" i="1"/>
  <c r="L194" i="1"/>
  <c r="M195" i="1"/>
  <c r="L196" i="1"/>
  <c r="M197" i="1"/>
  <c r="L198" i="1"/>
  <c r="M199" i="1"/>
  <c r="L200" i="1"/>
  <c r="M201" i="1"/>
  <c r="L202" i="1"/>
  <c r="M203" i="1"/>
  <c r="L204" i="1"/>
  <c r="M205" i="1"/>
  <c r="L206" i="1"/>
  <c r="M207" i="1"/>
  <c r="L208" i="1"/>
  <c r="M209" i="1"/>
  <c r="L210" i="1"/>
  <c r="M211" i="1"/>
  <c r="L212" i="1"/>
  <c r="M213" i="1"/>
  <c r="L214" i="1"/>
  <c r="M215" i="1"/>
  <c r="L216" i="1"/>
  <c r="M217" i="1"/>
  <c r="L218" i="1"/>
  <c r="M219" i="1"/>
  <c r="L220" i="1"/>
  <c r="M221" i="1"/>
  <c r="L222" i="1"/>
  <c r="M223" i="1"/>
  <c r="L224" i="1"/>
  <c r="M225" i="1"/>
  <c r="L226" i="1"/>
  <c r="M227" i="1"/>
  <c r="L228" i="1"/>
  <c r="M229" i="1"/>
  <c r="L230" i="1"/>
  <c r="M231" i="1"/>
  <c r="L232" i="1"/>
  <c r="M233" i="1"/>
  <c r="L234" i="1"/>
  <c r="M226" i="1"/>
  <c r="M228" i="1"/>
  <c r="L229" i="1"/>
  <c r="M230" i="1"/>
  <c r="L231" i="1"/>
  <c r="M234" i="1"/>
  <c r="L131" i="1"/>
  <c r="M132" i="1"/>
  <c r="L135" i="1"/>
  <c r="M136" i="1"/>
  <c r="L137" i="1"/>
  <c r="M138" i="1"/>
  <c r="L139" i="1"/>
  <c r="M140" i="1"/>
  <c r="L141" i="1"/>
  <c r="M142" i="1"/>
  <c r="L143" i="1"/>
  <c r="M144" i="1"/>
  <c r="L145" i="1"/>
  <c r="M146" i="1"/>
  <c r="L147" i="1"/>
  <c r="M148" i="1"/>
  <c r="L149" i="1"/>
  <c r="M150" i="1"/>
  <c r="L151" i="1"/>
  <c r="M152" i="1"/>
  <c r="L153" i="1"/>
  <c r="M154" i="1"/>
  <c r="L155" i="1"/>
  <c r="M156" i="1"/>
  <c r="L157" i="1"/>
  <c r="M158" i="1"/>
  <c r="L159" i="1"/>
  <c r="M160" i="1"/>
  <c r="L161" i="1"/>
  <c r="M162" i="1"/>
  <c r="L163" i="1"/>
  <c r="M164" i="1"/>
  <c r="L165" i="1"/>
  <c r="M166" i="1"/>
  <c r="L167" i="1"/>
  <c r="M168" i="1"/>
  <c r="L169" i="1"/>
  <c r="M170" i="1"/>
  <c r="L171" i="1"/>
  <c r="M172" i="1"/>
  <c r="L173" i="1"/>
  <c r="M174" i="1"/>
  <c r="L175" i="1"/>
  <c r="M176" i="1"/>
  <c r="L177" i="1"/>
  <c r="M178" i="1"/>
  <c r="L179" i="1"/>
  <c r="M180" i="1"/>
  <c r="L181" i="1"/>
  <c r="M182" i="1"/>
  <c r="L183" i="1"/>
  <c r="M184" i="1"/>
  <c r="L185" i="1"/>
  <c r="M186" i="1"/>
  <c r="L187" i="1"/>
  <c r="M188" i="1"/>
  <c r="L189" i="1"/>
  <c r="M190" i="1"/>
  <c r="L191" i="1"/>
  <c r="M192" i="1"/>
  <c r="L193" i="1"/>
  <c r="M194" i="1"/>
  <c r="L195" i="1"/>
  <c r="M196" i="1"/>
  <c r="L197" i="1"/>
  <c r="M198" i="1"/>
  <c r="L199" i="1"/>
  <c r="M200" i="1"/>
  <c r="L201" i="1"/>
  <c r="M202" i="1"/>
  <c r="L203" i="1"/>
  <c r="M204" i="1"/>
  <c r="L205" i="1"/>
  <c r="M206" i="1"/>
  <c r="L207" i="1"/>
  <c r="M208" i="1"/>
  <c r="L209" i="1"/>
  <c r="M210" i="1"/>
  <c r="L211" i="1"/>
  <c r="M212" i="1"/>
  <c r="L213" i="1"/>
  <c r="M214" i="1"/>
  <c r="L215" i="1"/>
  <c r="M216" i="1"/>
  <c r="L217" i="1"/>
  <c r="M218" i="1"/>
  <c r="L219" i="1"/>
  <c r="M220" i="1"/>
  <c r="L221" i="1"/>
  <c r="M222" i="1"/>
  <c r="L223" i="1"/>
  <c r="M224" i="1"/>
  <c r="L225" i="1"/>
  <c r="L227" i="1"/>
  <c r="M232" i="1"/>
  <c r="L233" i="1"/>
  <c r="L12" i="1"/>
  <c r="M13" i="1"/>
  <c r="M11" i="1"/>
  <c r="I148" i="1"/>
  <c r="I117" i="1"/>
  <c r="I110" i="1"/>
  <c r="I91" i="1"/>
  <c r="I27" i="1"/>
  <c r="I11" i="1"/>
  <c r="L68" i="1" l="1"/>
  <c r="M6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L13" i="1"/>
  <c r="L62" i="1"/>
  <c r="L58" i="1"/>
  <c r="L54" i="1"/>
  <c r="L50" i="1"/>
  <c r="L46" i="1"/>
  <c r="L42" i="1"/>
  <c r="L38" i="1"/>
  <c r="L34" i="1"/>
  <c r="L30" i="1"/>
  <c r="L26" i="1"/>
  <c r="L22" i="1"/>
  <c r="L64" i="1"/>
  <c r="L60" i="1"/>
  <c r="L56" i="1"/>
  <c r="L52" i="1"/>
  <c r="L48" i="1"/>
  <c r="L44" i="1"/>
  <c r="L40" i="1"/>
  <c r="L36" i="1"/>
  <c r="L32" i="1"/>
  <c r="L28" i="1"/>
  <c r="L24" i="1"/>
  <c r="L20" i="1"/>
  <c r="L18" i="1"/>
  <c r="L16" i="1"/>
  <c r="L14" i="1"/>
  <c r="M12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L11" i="1"/>
  <c r="M10" i="1"/>
  <c r="L10" i="1"/>
</calcChain>
</file>

<file path=xl/comments1.xml><?xml version="1.0" encoding="utf-8"?>
<comments xmlns="http://schemas.openxmlformats.org/spreadsheetml/2006/main">
  <authors>
    <author>Смородина Ольга</author>
  </authors>
  <commentLis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делется на кол-во дней в мес., хозтовары надо делить на кол-во движений по расходу (см. отчет ведомость по товарам)</t>
        </r>
      </text>
    </comment>
  </commentList>
</comments>
</file>

<file path=xl/sharedStrings.xml><?xml version="1.0" encoding="utf-8"?>
<sst xmlns="http://schemas.openxmlformats.org/spreadsheetml/2006/main" count="239" uniqueCount="64">
  <si>
    <t>Ведомость по товарам компании</t>
  </si>
  <si>
    <t>Период: Апрель 2015 г.</t>
  </si>
  <si>
    <t>Сформировал(а) Никитин Владимир 08.05.2015 15:52:48</t>
  </si>
  <si>
    <t>Отбор: Подразделение = Главный склад</t>
  </si>
  <si>
    <t>Показатели:  Количество (в единицах хранения)</t>
  </si>
  <si>
    <t>Группировки строк: Подразделение, Номенклатура, По дням</t>
  </si>
  <si>
    <t xml:space="preserve">Дополнительные поля:  Базовая единица измерения </t>
  </si>
  <si>
    <t>По дням</t>
  </si>
  <si>
    <t>Начальный остаток</t>
  </si>
  <si>
    <t>Приход</t>
  </si>
  <si>
    <t>Расход</t>
  </si>
  <si>
    <t>Конечный остаток</t>
  </si>
  <si>
    <t>Главный склад</t>
  </si>
  <si>
    <t>адрилан 0,85 л., шт</t>
  </si>
  <si>
    <t>01.04.2015</t>
  </si>
  <si>
    <t>02.04.2015</t>
  </si>
  <si>
    <t>03.04.2015</t>
  </si>
  <si>
    <t>06.04.2015</t>
  </si>
  <si>
    <t>08.04.2015</t>
  </si>
  <si>
    <t>09.04.2015</t>
  </si>
  <si>
    <t>10.04.2015</t>
  </si>
  <si>
    <t>11.04.2015</t>
  </si>
  <si>
    <t>15.04.2015</t>
  </si>
  <si>
    <t>16.04.2015</t>
  </si>
  <si>
    <t>17.04.2015</t>
  </si>
  <si>
    <t>19.04.2015</t>
  </si>
  <si>
    <t>24.04.2015</t>
  </si>
  <si>
    <t>26.04.2015</t>
  </si>
  <si>
    <t>30.04.2015</t>
  </si>
  <si>
    <t>адриоль для посуды 5 л., шт</t>
  </si>
  <si>
    <t>04.04.2015</t>
  </si>
  <si>
    <t>05.04.2015</t>
  </si>
  <si>
    <t>07.04.2015</t>
  </si>
  <si>
    <t>12.04.2015</t>
  </si>
  <si>
    <t>13.04.2015</t>
  </si>
  <si>
    <t>14.04.2015</t>
  </si>
  <si>
    <t>18.04.2015</t>
  </si>
  <si>
    <t>20.04.2015</t>
  </si>
  <si>
    <t>21.04.2015</t>
  </si>
  <si>
    <t>22.04.2015</t>
  </si>
  <si>
    <t>23.04.2015</t>
  </si>
  <si>
    <t>25.04.2015</t>
  </si>
  <si>
    <t>27.04.2015</t>
  </si>
  <si>
    <t>28.04.2015</t>
  </si>
  <si>
    <t>29.04.2015</t>
  </si>
  <si>
    <t>адриэль 0,85 л., шт</t>
  </si>
  <si>
    <t>аккумулятор холода 39028, шт</t>
  </si>
  <si>
    <t>антинакипин 0,5 л., шт</t>
  </si>
  <si>
    <t>антисептик 1л., шт</t>
  </si>
  <si>
    <t>антистеплер, шт</t>
  </si>
  <si>
    <t>аптечка производственная, шт</t>
  </si>
  <si>
    <t>ароматизатор Жидкий дым 5 л. (1 кг.), кг</t>
  </si>
  <si>
    <t>бак пластмассовый с крышкой 65 л, шт</t>
  </si>
  <si>
    <t>баклажаны с/м (1 кг.), кг</t>
  </si>
  <si>
    <t>бананы (1 кг.), кг</t>
  </si>
  <si>
    <t>банка с крышкой 0,25 л., шт</t>
  </si>
  <si>
    <t>бантик, шт</t>
  </si>
  <si>
    <t>бахилы, шт</t>
  </si>
  <si>
    <t>бекон в/к (1 кг.), кг</t>
  </si>
  <si>
    <t>берн 0,33 (330 гр.), шт</t>
  </si>
  <si>
    <t>берн инг 0,5 (500 гр.), шт</t>
  </si>
  <si>
    <t>дней отгрузки</t>
  </si>
  <si>
    <t>расход на 1 день</t>
  </si>
  <si>
    <r>
      <rPr>
        <b/>
        <sz val="8"/>
        <rFont val="Arial"/>
        <family val="2"/>
        <charset val="204"/>
      </rPr>
      <t>кол-во дней</t>
    </r>
    <r>
      <rPr>
        <sz val="8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</si>
</sst>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Continuous" vertical="top" wrapTex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left" vertical="top" wrapText="1"/>
    </xf>
    <xf numFmtId="164" fontId="0" fillId="2" borderId="6" xfId="0" applyNumberFormat="1" applyFont="1" applyFill="1" applyBorder="1" applyAlignment="1">
      <alignment horizontal="right" vertical="top" wrapText="1"/>
    </xf>
    <xf numFmtId="164" fontId="0" fillId="2" borderId="7" xfId="0" applyNumberFormat="1" applyFont="1" applyFill="1" applyBorder="1" applyAlignment="1">
      <alignment horizontal="right" vertical="top" wrapText="1"/>
    </xf>
    <xf numFmtId="0" fontId="0" fillId="3" borderId="5" xfId="0" applyNumberFormat="1" applyFont="1" applyFill="1" applyBorder="1" applyAlignment="1">
      <alignment horizontal="left" vertical="top" wrapText="1" indent="1"/>
    </xf>
    <xf numFmtId="165" fontId="0" fillId="3" borderId="6" xfId="0" applyNumberFormat="1" applyFont="1" applyFill="1" applyBorder="1" applyAlignment="1">
      <alignment horizontal="right" vertical="top" wrapText="1"/>
    </xf>
    <xf numFmtId="165" fontId="0" fillId="3" borderId="7" xfId="0" applyNumberFormat="1" applyFont="1" applyFill="1" applyBorder="1" applyAlignment="1">
      <alignment horizontal="right" vertical="top" wrapText="1"/>
    </xf>
    <xf numFmtId="0" fontId="0" fillId="4" borderId="5" xfId="0" applyNumberFormat="1" applyFont="1" applyFill="1" applyBorder="1" applyAlignment="1">
      <alignment horizontal="left" vertical="top" wrapText="1" indent="2"/>
    </xf>
    <xf numFmtId="165" fontId="0" fillId="4" borderId="6" xfId="0" applyNumberFormat="1" applyFont="1" applyFill="1" applyBorder="1" applyAlignment="1">
      <alignment horizontal="right" vertical="top" wrapText="1"/>
    </xf>
    <xf numFmtId="165" fontId="0" fillId="4" borderId="7" xfId="0" applyNumberFormat="1" applyFont="1" applyFill="1" applyBorder="1" applyAlignment="1">
      <alignment horizontal="right" vertical="top" wrapText="1"/>
    </xf>
    <xf numFmtId="0" fontId="0" fillId="4" borderId="6" xfId="0" applyNumberFormat="1" applyFont="1" applyFill="1" applyBorder="1" applyAlignment="1">
      <alignment horizontal="right" vertical="top" wrapText="1"/>
    </xf>
    <xf numFmtId="0" fontId="0" fillId="3" borderId="6" xfId="0" applyNumberFormat="1" applyFont="1" applyFill="1" applyBorder="1" applyAlignment="1">
      <alignment horizontal="right" vertical="top" wrapText="1"/>
    </xf>
    <xf numFmtId="0" fontId="0" fillId="3" borderId="7" xfId="0" applyNumberFormat="1" applyFont="1" applyFill="1" applyBorder="1" applyAlignment="1">
      <alignment horizontal="right" vertical="top" wrapText="1"/>
    </xf>
    <xf numFmtId="0" fontId="0" fillId="4" borderId="7" xfId="0" applyNumberFormat="1" applyFont="1" applyFill="1" applyBorder="1" applyAlignment="1">
      <alignment horizontal="right" vertical="top" wrapText="1"/>
    </xf>
    <xf numFmtId="164" fontId="0" fillId="3" borderId="6" xfId="0" applyNumberFormat="1" applyFont="1" applyFill="1" applyBorder="1" applyAlignment="1">
      <alignment horizontal="right" vertical="top" wrapText="1"/>
    </xf>
    <xf numFmtId="164" fontId="0" fillId="4" borderId="6" xfId="0" applyNumberFormat="1" applyFont="1" applyFill="1" applyBorder="1" applyAlignment="1">
      <alignment horizontal="right" vertical="top" wrapText="1"/>
    </xf>
    <xf numFmtId="164" fontId="0" fillId="4" borderId="7" xfId="0" applyNumberFormat="1" applyFont="1" applyFill="1" applyBorder="1" applyAlignment="1">
      <alignment horizontal="right" vertical="top" wrapText="1"/>
    </xf>
    <xf numFmtId="2" fontId="0" fillId="0" borderId="6" xfId="0" applyNumberForma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left" wrapText="1"/>
    </xf>
    <xf numFmtId="165" fontId="0" fillId="5" borderId="6" xfId="0" applyNumberFormat="1" applyFont="1" applyFill="1" applyBorder="1" applyAlignment="1">
      <alignment horizontal="right" vertical="top" wrapText="1"/>
    </xf>
    <xf numFmtId="0" fontId="0" fillId="5" borderId="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5" borderId="0" xfId="0" applyNumberFormat="1" applyFill="1" applyAlignment="1">
      <alignment horizontal="center" wrapText="1"/>
    </xf>
    <xf numFmtId="2" fontId="0" fillId="0" borderId="0" xfId="0" applyNumberFormat="1" applyAlignment="1">
      <alignment horizontal="left" wrapText="1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0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M234"/>
  <sheetViews>
    <sheetView tabSelected="1" workbookViewId="0">
      <selection activeCell="J4" sqref="J4"/>
    </sheetView>
  </sheetViews>
  <sheetFormatPr defaultColWidth="10.6640625" defaultRowHeight="11.25" outlineLevelRow="2" x14ac:dyDescent="0.2"/>
  <cols>
    <col min="1" max="1" width="1.1640625" style="1" customWidth="1"/>
    <col min="2" max="2" width="34.1640625" style="1" customWidth="1"/>
    <col min="3" max="3" width="14.5" style="1" customWidth="1"/>
    <col min="4" max="5" width="14.33203125" style="1" customWidth="1"/>
    <col min="6" max="6" width="14.1640625" style="1" customWidth="1"/>
    <col min="7" max="8" width="10.6640625" customWidth="1"/>
    <col min="9" max="9" width="10.6640625" style="30"/>
    <col min="10" max="10" width="12.6640625" style="35" bestFit="1" customWidth="1"/>
    <col min="11" max="11" width="3.83203125" customWidth="1"/>
    <col min="12" max="12" width="11.6640625" style="37" bestFit="1" customWidth="1"/>
    <col min="13" max="13" width="10.6640625" style="37"/>
  </cols>
  <sheetData>
    <row r="1" spans="1:13" ht="16.350000000000001" customHeight="1" x14ac:dyDescent="0.2">
      <c r="A1"/>
      <c r="B1" s="2" t="s">
        <v>0</v>
      </c>
      <c r="C1"/>
      <c r="D1"/>
      <c r="E1"/>
      <c r="F1"/>
    </row>
    <row r="2" spans="1:13" ht="11.85" customHeight="1" x14ac:dyDescent="0.2">
      <c r="A2" s="3"/>
      <c r="B2" s="38" t="s">
        <v>1</v>
      </c>
      <c r="C2" s="38"/>
      <c r="D2" s="38"/>
      <c r="E2" s="38"/>
      <c r="F2" s="38"/>
    </row>
    <row r="3" spans="1:13" s="5" customFormat="1" ht="11.85" customHeight="1" x14ac:dyDescent="0.2">
      <c r="A3" s="4"/>
      <c r="B3" s="39" t="s">
        <v>2</v>
      </c>
      <c r="C3" s="39"/>
      <c r="D3" s="38"/>
      <c r="E3" s="38"/>
      <c r="F3" s="38"/>
      <c r="I3" s="31"/>
      <c r="J3" s="34"/>
      <c r="L3" s="31"/>
      <c r="M3" s="31"/>
    </row>
    <row r="4" spans="1:13" s="5" customFormat="1" ht="11.85" customHeight="1" x14ac:dyDescent="0.2">
      <c r="A4" s="4"/>
      <c r="B4" s="38" t="s">
        <v>3</v>
      </c>
      <c r="C4" s="38"/>
      <c r="D4" s="38"/>
      <c r="E4" s="38"/>
      <c r="F4" s="38"/>
      <c r="I4" s="31"/>
      <c r="J4" s="34"/>
      <c r="L4" s="31"/>
      <c r="M4" s="31"/>
    </row>
    <row r="5" spans="1:13" s="5" customFormat="1" ht="11.85" customHeight="1" x14ac:dyDescent="0.2">
      <c r="A5" s="4"/>
      <c r="B5" s="38" t="s">
        <v>4</v>
      </c>
      <c r="C5" s="38"/>
      <c r="D5" s="38"/>
      <c r="E5" s="38"/>
      <c r="F5" s="38"/>
      <c r="I5" s="31"/>
      <c r="J5" s="34"/>
      <c r="L5" s="31"/>
      <c r="M5" s="31"/>
    </row>
    <row r="6" spans="1:13" s="5" customFormat="1" ht="11.85" customHeight="1" x14ac:dyDescent="0.2">
      <c r="A6" s="4"/>
      <c r="B6" s="38" t="s">
        <v>5</v>
      </c>
      <c r="C6" s="38"/>
      <c r="D6" s="38"/>
      <c r="E6" s="38"/>
      <c r="F6" s="38"/>
      <c r="I6" s="31"/>
      <c r="J6" s="34"/>
      <c r="L6" s="31"/>
      <c r="M6" s="31"/>
    </row>
    <row r="7" spans="1:13" s="5" customFormat="1" ht="11.85" customHeight="1" x14ac:dyDescent="0.2">
      <c r="A7" s="4"/>
      <c r="B7" s="38" t="s">
        <v>6</v>
      </c>
      <c r="C7" s="38"/>
      <c r="D7" s="38"/>
      <c r="E7" s="38"/>
      <c r="F7" s="38"/>
      <c r="I7" s="31"/>
      <c r="J7" s="34"/>
      <c r="L7" s="31"/>
      <c r="M7" s="31"/>
    </row>
    <row r="8" spans="1:13" s="1" customFormat="1" ht="5.25" customHeight="1" x14ac:dyDescent="0.2">
      <c r="I8" s="30"/>
      <c r="J8" s="36"/>
      <c r="L8" s="37"/>
      <c r="M8" s="37"/>
    </row>
    <row r="9" spans="1:13" s="1" customFormat="1" ht="25.35" customHeight="1" x14ac:dyDescent="0.2">
      <c r="A9" s="3"/>
      <c r="B9" s="6" t="s">
        <v>7</v>
      </c>
      <c r="C9" s="7" t="s">
        <v>8</v>
      </c>
      <c r="D9" s="8" t="s">
        <v>9</v>
      </c>
      <c r="E9" s="8" t="s">
        <v>10</v>
      </c>
      <c r="F9" s="9" t="s">
        <v>11</v>
      </c>
      <c r="G9" s="26" t="s">
        <v>62</v>
      </c>
      <c r="H9" s="27" t="s">
        <v>63</v>
      </c>
      <c r="I9" s="32" t="s">
        <v>61</v>
      </c>
      <c r="J9" s="36"/>
      <c r="L9" s="37"/>
      <c r="M9" s="37"/>
    </row>
    <row r="10" spans="1:13" s="5" customFormat="1" ht="11.85" customHeight="1" x14ac:dyDescent="0.2">
      <c r="A10" s="4"/>
      <c r="B10" s="10" t="s">
        <v>12</v>
      </c>
      <c r="C10" s="11">
        <v>1668856.048</v>
      </c>
      <c r="D10" s="11">
        <v>1162566.1070000001</v>
      </c>
      <c r="E10" s="11">
        <v>1775439.1529999999</v>
      </c>
      <c r="F10" s="12">
        <v>1055983.0020000001</v>
      </c>
      <c r="I10" s="31"/>
      <c r="J10" s="34"/>
      <c r="K10" s="5" t="str">
        <f>IF(ISNUMBER(VALUE(B10)),K9,B10)</f>
        <v>Главный склад</v>
      </c>
      <c r="L10" s="31">
        <f>SUMPRODUCT(($K$10:$K$1999=B10)*($B$10:$B$1999&lt;&gt;B10)*($E$10:$E$1999&gt;0))</f>
        <v>0</v>
      </c>
      <c r="M10" s="31">
        <f>COUNTIFS($K$10:$K$1999,"="&amp;B10,$B$10:$B$1999,"&lt;&gt;"&amp;B10,$E$10:$E$1999,"&gt;0")</f>
        <v>0</v>
      </c>
    </row>
    <row r="11" spans="1:13" s="5" customFormat="1" ht="11.85" customHeight="1" outlineLevel="1" collapsed="1" x14ac:dyDescent="0.2">
      <c r="A11" s="4"/>
      <c r="B11" s="13" t="s">
        <v>13</v>
      </c>
      <c r="C11" s="14">
        <v>3</v>
      </c>
      <c r="D11" s="14">
        <v>32</v>
      </c>
      <c r="E11" s="14">
        <v>22</v>
      </c>
      <c r="F11" s="15">
        <v>13</v>
      </c>
      <c r="I11" s="33">
        <f>COUNTA(E12:E26)</f>
        <v>14</v>
      </c>
      <c r="J11" s="34">
        <v>17.72727272727273</v>
      </c>
      <c r="K11" s="5" t="str">
        <f t="shared" ref="K11:K74" si="0">IF(ISNUMBER(VALUE(B11)),K10,B11)</f>
        <v>адрилан 0,85 л., шт</v>
      </c>
      <c r="L11" s="33">
        <f t="shared" ref="L11:L74" si="1">SUMPRODUCT(($K$10:$K$1999=B11)*($B$10:$B$1999&lt;&gt;B11)*($E$10:$E$1999&gt;0))</f>
        <v>14</v>
      </c>
      <c r="M11" s="33">
        <f t="shared" ref="M11:M74" si="2">COUNTIFS($K$10:$K$1999,"="&amp;B11,$B$10:$B$1999,"&lt;&gt;"&amp;B11,$E$10:$E$1999,"&gt;0")</f>
        <v>14</v>
      </c>
    </row>
    <row r="12" spans="1:13" s="5" customFormat="1" ht="11.85" hidden="1" customHeight="1" outlineLevel="2" x14ac:dyDescent="0.2">
      <c r="A12" s="4"/>
      <c r="B12" s="16" t="s">
        <v>14</v>
      </c>
      <c r="C12" s="17">
        <v>3</v>
      </c>
      <c r="D12" s="17">
        <v>16</v>
      </c>
      <c r="E12" s="28">
        <v>1</v>
      </c>
      <c r="F12" s="18">
        <v>18</v>
      </c>
      <c r="I12" s="31"/>
      <c r="J12" s="34"/>
      <c r="K12" s="5" t="str">
        <f t="shared" si="0"/>
        <v>адрилан 0,85 л., шт</v>
      </c>
      <c r="L12" s="31">
        <f t="shared" si="1"/>
        <v>0</v>
      </c>
      <c r="M12" s="31">
        <f t="shared" si="2"/>
        <v>0</v>
      </c>
    </row>
    <row r="13" spans="1:13" s="5" customFormat="1" ht="11.85" hidden="1" customHeight="1" outlineLevel="2" x14ac:dyDescent="0.2">
      <c r="A13" s="4"/>
      <c r="B13" s="16" t="s">
        <v>15</v>
      </c>
      <c r="C13" s="17">
        <v>18</v>
      </c>
      <c r="D13" s="19"/>
      <c r="E13" s="28">
        <v>2</v>
      </c>
      <c r="F13" s="18">
        <v>16</v>
      </c>
      <c r="I13" s="31"/>
      <c r="J13" s="34"/>
      <c r="K13" s="5" t="str">
        <f t="shared" si="0"/>
        <v>адрилан 0,85 л., шт</v>
      </c>
      <c r="L13" s="31">
        <f t="shared" si="1"/>
        <v>0</v>
      </c>
      <c r="M13" s="31">
        <f t="shared" si="2"/>
        <v>0</v>
      </c>
    </row>
    <row r="14" spans="1:13" s="5" customFormat="1" ht="11.85" hidden="1" customHeight="1" outlineLevel="2" x14ac:dyDescent="0.2">
      <c r="A14" s="4"/>
      <c r="B14" s="16" t="s">
        <v>16</v>
      </c>
      <c r="C14" s="17">
        <v>16</v>
      </c>
      <c r="D14" s="19"/>
      <c r="E14" s="28">
        <v>1</v>
      </c>
      <c r="F14" s="18">
        <v>15</v>
      </c>
      <c r="I14" s="31"/>
      <c r="J14" s="34"/>
      <c r="K14" s="5" t="str">
        <f t="shared" si="0"/>
        <v>адрилан 0,85 л., шт</v>
      </c>
      <c r="L14" s="31">
        <f t="shared" si="1"/>
        <v>0</v>
      </c>
      <c r="M14" s="31">
        <f t="shared" si="2"/>
        <v>0</v>
      </c>
    </row>
    <row r="15" spans="1:13" s="5" customFormat="1" ht="11.85" hidden="1" customHeight="1" outlineLevel="2" x14ac:dyDescent="0.2">
      <c r="A15" s="4"/>
      <c r="B15" s="16" t="s">
        <v>17</v>
      </c>
      <c r="C15" s="17">
        <v>15</v>
      </c>
      <c r="D15" s="19"/>
      <c r="E15" s="28">
        <v>4</v>
      </c>
      <c r="F15" s="18">
        <v>11</v>
      </c>
      <c r="I15" s="31"/>
      <c r="J15" s="34"/>
      <c r="K15" s="5" t="str">
        <f t="shared" si="0"/>
        <v>адрилан 0,85 л., шт</v>
      </c>
      <c r="L15" s="31">
        <f t="shared" si="1"/>
        <v>0</v>
      </c>
      <c r="M15" s="31">
        <f t="shared" si="2"/>
        <v>0</v>
      </c>
    </row>
    <row r="16" spans="1:13" s="5" customFormat="1" ht="11.85" hidden="1" customHeight="1" outlineLevel="2" x14ac:dyDescent="0.2">
      <c r="A16" s="4"/>
      <c r="B16" s="16" t="s">
        <v>18</v>
      </c>
      <c r="C16" s="17">
        <v>11</v>
      </c>
      <c r="D16" s="19"/>
      <c r="E16" s="28">
        <v>2</v>
      </c>
      <c r="F16" s="18">
        <v>9</v>
      </c>
      <c r="I16" s="31"/>
      <c r="J16" s="34"/>
      <c r="K16" s="5" t="str">
        <f t="shared" si="0"/>
        <v>адрилан 0,85 л., шт</v>
      </c>
      <c r="L16" s="31">
        <f t="shared" si="1"/>
        <v>0</v>
      </c>
      <c r="M16" s="31">
        <f t="shared" si="2"/>
        <v>0</v>
      </c>
    </row>
    <row r="17" spans="1:13" s="5" customFormat="1" ht="11.85" hidden="1" customHeight="1" outlineLevel="2" x14ac:dyDescent="0.2">
      <c r="A17" s="4"/>
      <c r="B17" s="16" t="s">
        <v>19</v>
      </c>
      <c r="C17" s="17">
        <v>9</v>
      </c>
      <c r="D17" s="19"/>
      <c r="E17" s="28">
        <v>1</v>
      </c>
      <c r="F17" s="18">
        <v>8</v>
      </c>
      <c r="I17" s="31"/>
      <c r="J17" s="34"/>
      <c r="K17" s="5" t="str">
        <f t="shared" si="0"/>
        <v>адрилан 0,85 л., шт</v>
      </c>
      <c r="L17" s="31">
        <f t="shared" si="1"/>
        <v>0</v>
      </c>
      <c r="M17" s="31">
        <f t="shared" si="2"/>
        <v>0</v>
      </c>
    </row>
    <row r="18" spans="1:13" s="5" customFormat="1" ht="11.85" hidden="1" customHeight="1" outlineLevel="2" x14ac:dyDescent="0.2">
      <c r="A18" s="4"/>
      <c r="B18" s="16" t="s">
        <v>20</v>
      </c>
      <c r="C18" s="17">
        <v>8</v>
      </c>
      <c r="D18" s="17">
        <v>16</v>
      </c>
      <c r="E18" s="28">
        <v>1</v>
      </c>
      <c r="F18" s="18">
        <v>23</v>
      </c>
      <c r="I18" s="31"/>
      <c r="J18" s="34"/>
      <c r="K18" s="5" t="str">
        <f t="shared" si="0"/>
        <v>адрилан 0,85 л., шт</v>
      </c>
      <c r="L18" s="31">
        <f t="shared" si="1"/>
        <v>0</v>
      </c>
      <c r="M18" s="31">
        <f t="shared" si="2"/>
        <v>0</v>
      </c>
    </row>
    <row r="19" spans="1:13" s="5" customFormat="1" ht="11.85" hidden="1" customHeight="1" outlineLevel="2" x14ac:dyDescent="0.2">
      <c r="A19" s="4"/>
      <c r="B19" s="16" t="s">
        <v>21</v>
      </c>
      <c r="C19" s="17">
        <v>23</v>
      </c>
      <c r="D19" s="19"/>
      <c r="E19" s="28">
        <v>2</v>
      </c>
      <c r="F19" s="18">
        <v>21</v>
      </c>
      <c r="I19" s="31"/>
      <c r="J19" s="34"/>
      <c r="K19" s="5" t="str">
        <f t="shared" si="0"/>
        <v>адрилан 0,85 л., шт</v>
      </c>
      <c r="L19" s="31">
        <f t="shared" si="1"/>
        <v>0</v>
      </c>
      <c r="M19" s="31">
        <f t="shared" si="2"/>
        <v>0</v>
      </c>
    </row>
    <row r="20" spans="1:13" s="5" customFormat="1" ht="11.85" hidden="1" customHeight="1" outlineLevel="2" x14ac:dyDescent="0.2">
      <c r="A20" s="4"/>
      <c r="B20" s="16" t="s">
        <v>22</v>
      </c>
      <c r="C20" s="17">
        <v>21</v>
      </c>
      <c r="D20" s="19"/>
      <c r="E20" s="28">
        <v>1</v>
      </c>
      <c r="F20" s="18">
        <v>20</v>
      </c>
      <c r="I20" s="31"/>
      <c r="J20" s="34"/>
      <c r="K20" s="5" t="str">
        <f t="shared" si="0"/>
        <v>адрилан 0,85 л., шт</v>
      </c>
      <c r="L20" s="31">
        <f t="shared" si="1"/>
        <v>0</v>
      </c>
      <c r="M20" s="31">
        <f t="shared" si="2"/>
        <v>0</v>
      </c>
    </row>
    <row r="21" spans="1:13" s="5" customFormat="1" ht="11.85" hidden="1" customHeight="1" outlineLevel="2" x14ac:dyDescent="0.2">
      <c r="A21" s="4"/>
      <c r="B21" s="16" t="s">
        <v>23</v>
      </c>
      <c r="C21" s="17">
        <v>20</v>
      </c>
      <c r="D21" s="19"/>
      <c r="E21" s="28">
        <v>1</v>
      </c>
      <c r="F21" s="18">
        <v>19</v>
      </c>
      <c r="I21" s="31"/>
      <c r="J21" s="34"/>
      <c r="K21" s="5" t="str">
        <f t="shared" si="0"/>
        <v>адрилан 0,85 л., шт</v>
      </c>
      <c r="L21" s="31">
        <f t="shared" si="1"/>
        <v>0</v>
      </c>
      <c r="M21" s="31">
        <f t="shared" si="2"/>
        <v>0</v>
      </c>
    </row>
    <row r="22" spans="1:13" s="5" customFormat="1" ht="11.85" hidden="1" customHeight="1" outlineLevel="2" x14ac:dyDescent="0.2">
      <c r="A22" s="4"/>
      <c r="B22" s="16" t="s">
        <v>24</v>
      </c>
      <c r="C22" s="17">
        <v>19</v>
      </c>
      <c r="D22" s="19"/>
      <c r="E22" s="28">
        <v>1</v>
      </c>
      <c r="F22" s="18">
        <v>18</v>
      </c>
      <c r="I22" s="31"/>
      <c r="J22" s="34"/>
      <c r="K22" s="5" t="str">
        <f t="shared" si="0"/>
        <v>адрилан 0,85 л., шт</v>
      </c>
      <c r="L22" s="31">
        <f t="shared" si="1"/>
        <v>0</v>
      </c>
      <c r="M22" s="31">
        <f t="shared" si="2"/>
        <v>0</v>
      </c>
    </row>
    <row r="23" spans="1:13" s="5" customFormat="1" ht="11.85" hidden="1" customHeight="1" outlineLevel="2" x14ac:dyDescent="0.2">
      <c r="A23" s="4"/>
      <c r="B23" s="16" t="s">
        <v>25</v>
      </c>
      <c r="C23" s="17">
        <v>18</v>
      </c>
      <c r="D23" s="19"/>
      <c r="E23" s="28">
        <v>2</v>
      </c>
      <c r="F23" s="18">
        <v>16</v>
      </c>
      <c r="I23" s="31"/>
      <c r="J23" s="34"/>
      <c r="K23" s="5" t="str">
        <f t="shared" si="0"/>
        <v>адрилан 0,85 л., шт</v>
      </c>
      <c r="L23" s="31">
        <f t="shared" si="1"/>
        <v>0</v>
      </c>
      <c r="M23" s="31">
        <f t="shared" si="2"/>
        <v>0</v>
      </c>
    </row>
    <row r="24" spans="1:13" s="5" customFormat="1" ht="11.85" hidden="1" customHeight="1" outlineLevel="2" x14ac:dyDescent="0.2">
      <c r="A24" s="4"/>
      <c r="B24" s="16" t="s">
        <v>26</v>
      </c>
      <c r="C24" s="17">
        <v>16</v>
      </c>
      <c r="D24" s="19"/>
      <c r="E24" s="28">
        <v>1</v>
      </c>
      <c r="F24" s="18">
        <v>15</v>
      </c>
      <c r="I24" s="31"/>
      <c r="J24" s="34"/>
      <c r="K24" s="5" t="str">
        <f t="shared" si="0"/>
        <v>адрилан 0,85 л., шт</v>
      </c>
      <c r="L24" s="31">
        <f t="shared" si="1"/>
        <v>0</v>
      </c>
      <c r="M24" s="31">
        <f t="shared" si="2"/>
        <v>0</v>
      </c>
    </row>
    <row r="25" spans="1:13" s="5" customFormat="1" ht="11.85" hidden="1" customHeight="1" outlineLevel="2" x14ac:dyDescent="0.2">
      <c r="A25" s="4"/>
      <c r="B25" s="16" t="s">
        <v>27</v>
      </c>
      <c r="C25" s="17">
        <v>15</v>
      </c>
      <c r="D25" s="19"/>
      <c r="E25" s="28">
        <v>2</v>
      </c>
      <c r="F25" s="18">
        <v>13</v>
      </c>
      <c r="I25" s="31"/>
      <c r="J25" s="34"/>
      <c r="K25" s="5" t="str">
        <f t="shared" si="0"/>
        <v>адрилан 0,85 л., шт</v>
      </c>
      <c r="L25" s="31">
        <f t="shared" si="1"/>
        <v>0</v>
      </c>
      <c r="M25" s="31">
        <f t="shared" si="2"/>
        <v>0</v>
      </c>
    </row>
    <row r="26" spans="1:13" s="5" customFormat="1" ht="11.85" hidden="1" customHeight="1" outlineLevel="2" x14ac:dyDescent="0.2">
      <c r="A26" s="4"/>
      <c r="B26" s="16" t="s">
        <v>28</v>
      </c>
      <c r="C26" s="17">
        <v>13</v>
      </c>
      <c r="D26" s="19"/>
      <c r="E26" s="29"/>
      <c r="F26" s="18">
        <v>13</v>
      </c>
      <c r="I26" s="31"/>
      <c r="J26" s="34"/>
      <c r="K26" s="5" t="str">
        <f t="shared" si="0"/>
        <v>адрилан 0,85 л., шт</v>
      </c>
      <c r="L26" s="31">
        <f t="shared" si="1"/>
        <v>0</v>
      </c>
      <c r="M26" s="31">
        <f t="shared" si="2"/>
        <v>0</v>
      </c>
    </row>
    <row r="27" spans="1:13" s="5" customFormat="1" ht="11.85" customHeight="1" outlineLevel="1" collapsed="1" x14ac:dyDescent="0.2">
      <c r="A27" s="4"/>
      <c r="B27" s="13" t="s">
        <v>29</v>
      </c>
      <c r="C27" s="14">
        <v>15</v>
      </c>
      <c r="D27" s="14">
        <v>150</v>
      </c>
      <c r="E27" s="14">
        <v>101</v>
      </c>
      <c r="F27" s="15">
        <v>64</v>
      </c>
      <c r="I27" s="33">
        <f>COUNTA(E28:E57)</f>
        <v>30</v>
      </c>
      <c r="J27" s="34">
        <v>19.009900990099009</v>
      </c>
      <c r="K27" s="5" t="str">
        <f t="shared" si="0"/>
        <v>адриоль для посуды 5 л., шт</v>
      </c>
      <c r="L27" s="33">
        <f t="shared" si="1"/>
        <v>30</v>
      </c>
      <c r="M27" s="33">
        <f t="shared" si="2"/>
        <v>30</v>
      </c>
    </row>
    <row r="28" spans="1:13" s="5" customFormat="1" ht="11.85" hidden="1" customHeight="1" outlineLevel="2" x14ac:dyDescent="0.2">
      <c r="A28" s="4"/>
      <c r="B28" s="16" t="s">
        <v>14</v>
      </c>
      <c r="C28" s="17">
        <v>15</v>
      </c>
      <c r="D28" s="19"/>
      <c r="E28" s="28">
        <v>4</v>
      </c>
      <c r="F28" s="18">
        <v>11</v>
      </c>
      <c r="I28" s="31"/>
      <c r="J28" s="34"/>
      <c r="K28" s="5" t="str">
        <f t="shared" si="0"/>
        <v>адриоль для посуды 5 л., шт</v>
      </c>
      <c r="L28" s="31">
        <f t="shared" si="1"/>
        <v>0</v>
      </c>
      <c r="M28" s="31">
        <f t="shared" si="2"/>
        <v>0</v>
      </c>
    </row>
    <row r="29" spans="1:13" s="5" customFormat="1" ht="11.85" hidden="1" customHeight="1" outlineLevel="2" x14ac:dyDescent="0.2">
      <c r="A29" s="4"/>
      <c r="B29" s="16" t="s">
        <v>15</v>
      </c>
      <c r="C29" s="17">
        <v>11</v>
      </c>
      <c r="D29" s="17">
        <v>60</v>
      </c>
      <c r="E29" s="28">
        <v>7</v>
      </c>
      <c r="F29" s="18">
        <v>64</v>
      </c>
      <c r="I29" s="31"/>
      <c r="J29" s="34"/>
      <c r="K29" s="5" t="str">
        <f t="shared" si="0"/>
        <v>адриоль для посуды 5 л., шт</v>
      </c>
      <c r="L29" s="31">
        <f t="shared" si="1"/>
        <v>0</v>
      </c>
      <c r="M29" s="31">
        <f t="shared" si="2"/>
        <v>0</v>
      </c>
    </row>
    <row r="30" spans="1:13" s="5" customFormat="1" ht="11.85" hidden="1" customHeight="1" outlineLevel="2" x14ac:dyDescent="0.2">
      <c r="A30" s="4"/>
      <c r="B30" s="16" t="s">
        <v>16</v>
      </c>
      <c r="C30" s="17">
        <v>64</v>
      </c>
      <c r="D30" s="19"/>
      <c r="E30" s="28">
        <v>3</v>
      </c>
      <c r="F30" s="18">
        <v>61</v>
      </c>
      <c r="I30" s="31"/>
      <c r="J30" s="34"/>
      <c r="K30" s="5" t="str">
        <f t="shared" si="0"/>
        <v>адриоль для посуды 5 л., шт</v>
      </c>
      <c r="L30" s="31">
        <f t="shared" si="1"/>
        <v>0</v>
      </c>
      <c r="M30" s="31">
        <f t="shared" si="2"/>
        <v>0</v>
      </c>
    </row>
    <row r="31" spans="1:13" s="5" customFormat="1" ht="11.85" hidden="1" customHeight="1" outlineLevel="2" x14ac:dyDescent="0.2">
      <c r="A31" s="4"/>
      <c r="B31" s="16" t="s">
        <v>30</v>
      </c>
      <c r="C31" s="17">
        <v>61</v>
      </c>
      <c r="D31" s="19"/>
      <c r="E31" s="28">
        <v>2</v>
      </c>
      <c r="F31" s="18">
        <v>59</v>
      </c>
      <c r="I31" s="31"/>
      <c r="J31" s="34"/>
      <c r="K31" s="5" t="str">
        <f t="shared" si="0"/>
        <v>адриоль для посуды 5 л., шт</v>
      </c>
      <c r="L31" s="31">
        <f t="shared" si="1"/>
        <v>0</v>
      </c>
      <c r="M31" s="31">
        <f t="shared" si="2"/>
        <v>0</v>
      </c>
    </row>
    <row r="32" spans="1:13" s="5" customFormat="1" ht="11.85" hidden="1" customHeight="1" outlineLevel="2" x14ac:dyDescent="0.2">
      <c r="A32" s="4"/>
      <c r="B32" s="16" t="s">
        <v>31</v>
      </c>
      <c r="C32" s="17">
        <v>59</v>
      </c>
      <c r="D32" s="19"/>
      <c r="E32" s="28">
        <v>2</v>
      </c>
      <c r="F32" s="18">
        <v>57</v>
      </c>
      <c r="I32" s="31"/>
      <c r="J32" s="34"/>
      <c r="K32" s="5" t="str">
        <f t="shared" si="0"/>
        <v>адриоль для посуды 5 л., шт</v>
      </c>
      <c r="L32" s="31">
        <f t="shared" si="1"/>
        <v>0</v>
      </c>
      <c r="M32" s="31">
        <f t="shared" si="2"/>
        <v>0</v>
      </c>
    </row>
    <row r="33" spans="1:13" s="5" customFormat="1" ht="11.85" hidden="1" customHeight="1" outlineLevel="2" x14ac:dyDescent="0.2">
      <c r="A33" s="4"/>
      <c r="B33" s="16" t="s">
        <v>17</v>
      </c>
      <c r="C33" s="17">
        <v>57</v>
      </c>
      <c r="D33" s="19"/>
      <c r="E33" s="28">
        <v>7</v>
      </c>
      <c r="F33" s="18">
        <v>50</v>
      </c>
      <c r="I33" s="31"/>
      <c r="J33" s="34"/>
      <c r="K33" s="5" t="str">
        <f t="shared" si="0"/>
        <v>адриоль для посуды 5 л., шт</v>
      </c>
      <c r="L33" s="31">
        <f t="shared" si="1"/>
        <v>0</v>
      </c>
      <c r="M33" s="31">
        <f t="shared" si="2"/>
        <v>0</v>
      </c>
    </row>
    <row r="34" spans="1:13" s="5" customFormat="1" ht="11.85" hidden="1" customHeight="1" outlineLevel="2" x14ac:dyDescent="0.2">
      <c r="A34" s="4"/>
      <c r="B34" s="16" t="s">
        <v>32</v>
      </c>
      <c r="C34" s="17">
        <v>50</v>
      </c>
      <c r="D34" s="19"/>
      <c r="E34" s="28">
        <v>1</v>
      </c>
      <c r="F34" s="18">
        <v>49</v>
      </c>
      <c r="I34" s="31"/>
      <c r="J34" s="34"/>
      <c r="K34" s="5" t="str">
        <f t="shared" si="0"/>
        <v>адриоль для посуды 5 л., шт</v>
      </c>
      <c r="L34" s="31">
        <f t="shared" si="1"/>
        <v>0</v>
      </c>
      <c r="M34" s="31">
        <f t="shared" si="2"/>
        <v>0</v>
      </c>
    </row>
    <row r="35" spans="1:13" s="5" customFormat="1" ht="11.85" hidden="1" customHeight="1" outlineLevel="2" x14ac:dyDescent="0.2">
      <c r="A35" s="4"/>
      <c r="B35" s="16" t="s">
        <v>18</v>
      </c>
      <c r="C35" s="17">
        <v>49</v>
      </c>
      <c r="D35" s="19"/>
      <c r="E35" s="28">
        <v>2</v>
      </c>
      <c r="F35" s="18">
        <v>47</v>
      </c>
      <c r="I35" s="31"/>
      <c r="J35" s="34"/>
      <c r="K35" s="5" t="str">
        <f t="shared" si="0"/>
        <v>адриоль для посуды 5 л., шт</v>
      </c>
      <c r="L35" s="31">
        <f t="shared" si="1"/>
        <v>0</v>
      </c>
      <c r="M35" s="31">
        <f t="shared" si="2"/>
        <v>0</v>
      </c>
    </row>
    <row r="36" spans="1:13" s="5" customFormat="1" ht="11.85" hidden="1" customHeight="1" outlineLevel="2" x14ac:dyDescent="0.2">
      <c r="A36" s="4"/>
      <c r="B36" s="16" t="s">
        <v>19</v>
      </c>
      <c r="C36" s="17">
        <v>47</v>
      </c>
      <c r="D36" s="17">
        <v>30</v>
      </c>
      <c r="E36" s="28">
        <v>1</v>
      </c>
      <c r="F36" s="18">
        <v>76</v>
      </c>
      <c r="I36" s="31"/>
      <c r="J36" s="34"/>
      <c r="K36" s="5" t="str">
        <f t="shared" si="0"/>
        <v>адриоль для посуды 5 л., шт</v>
      </c>
      <c r="L36" s="31">
        <f t="shared" si="1"/>
        <v>0</v>
      </c>
      <c r="M36" s="31">
        <f t="shared" si="2"/>
        <v>0</v>
      </c>
    </row>
    <row r="37" spans="1:13" s="5" customFormat="1" ht="11.85" hidden="1" customHeight="1" outlineLevel="2" x14ac:dyDescent="0.2">
      <c r="A37" s="4"/>
      <c r="B37" s="16" t="s">
        <v>20</v>
      </c>
      <c r="C37" s="17">
        <v>76</v>
      </c>
      <c r="D37" s="19"/>
      <c r="E37" s="28">
        <v>4</v>
      </c>
      <c r="F37" s="18">
        <v>72</v>
      </c>
      <c r="I37" s="31"/>
      <c r="J37" s="34"/>
      <c r="K37" s="5" t="str">
        <f t="shared" si="0"/>
        <v>адриоль для посуды 5 л., шт</v>
      </c>
      <c r="L37" s="31">
        <f t="shared" si="1"/>
        <v>0</v>
      </c>
      <c r="M37" s="31">
        <f t="shared" si="2"/>
        <v>0</v>
      </c>
    </row>
    <row r="38" spans="1:13" s="5" customFormat="1" ht="11.85" hidden="1" customHeight="1" outlineLevel="2" x14ac:dyDescent="0.2">
      <c r="A38" s="4"/>
      <c r="B38" s="16" t="s">
        <v>21</v>
      </c>
      <c r="C38" s="17">
        <v>72</v>
      </c>
      <c r="D38" s="19"/>
      <c r="E38" s="28">
        <v>2</v>
      </c>
      <c r="F38" s="18">
        <v>70</v>
      </c>
      <c r="I38" s="31"/>
      <c r="J38" s="34"/>
      <c r="K38" s="5" t="str">
        <f t="shared" si="0"/>
        <v>адриоль для посуды 5 л., шт</v>
      </c>
      <c r="L38" s="31">
        <f t="shared" si="1"/>
        <v>0</v>
      </c>
      <c r="M38" s="31">
        <f t="shared" si="2"/>
        <v>0</v>
      </c>
    </row>
    <row r="39" spans="1:13" s="5" customFormat="1" ht="11.85" hidden="1" customHeight="1" outlineLevel="2" x14ac:dyDescent="0.2">
      <c r="A39" s="4"/>
      <c r="B39" s="16" t="s">
        <v>33</v>
      </c>
      <c r="C39" s="17">
        <v>70</v>
      </c>
      <c r="D39" s="19"/>
      <c r="E39" s="28">
        <v>1</v>
      </c>
      <c r="F39" s="18">
        <v>69</v>
      </c>
      <c r="I39" s="31"/>
      <c r="J39" s="34"/>
      <c r="K39" s="5" t="str">
        <f t="shared" si="0"/>
        <v>адриоль для посуды 5 л., шт</v>
      </c>
      <c r="L39" s="31">
        <f t="shared" si="1"/>
        <v>0</v>
      </c>
      <c r="M39" s="31">
        <f t="shared" si="2"/>
        <v>0</v>
      </c>
    </row>
    <row r="40" spans="1:13" s="5" customFormat="1" ht="11.85" hidden="1" customHeight="1" outlineLevel="2" x14ac:dyDescent="0.2">
      <c r="A40" s="4"/>
      <c r="B40" s="16" t="s">
        <v>34</v>
      </c>
      <c r="C40" s="17">
        <v>69</v>
      </c>
      <c r="D40" s="19"/>
      <c r="E40" s="28">
        <v>3</v>
      </c>
      <c r="F40" s="18">
        <v>66</v>
      </c>
      <c r="I40" s="31"/>
      <c r="J40" s="34"/>
      <c r="K40" s="5" t="str">
        <f t="shared" si="0"/>
        <v>адриоль для посуды 5 л., шт</v>
      </c>
      <c r="L40" s="31">
        <f t="shared" si="1"/>
        <v>0</v>
      </c>
      <c r="M40" s="31">
        <f t="shared" si="2"/>
        <v>0</v>
      </c>
    </row>
    <row r="41" spans="1:13" s="5" customFormat="1" ht="11.85" hidden="1" customHeight="1" outlineLevel="2" x14ac:dyDescent="0.2">
      <c r="A41" s="4"/>
      <c r="B41" s="16" t="s">
        <v>35</v>
      </c>
      <c r="C41" s="17">
        <v>66</v>
      </c>
      <c r="D41" s="19"/>
      <c r="E41" s="28">
        <v>3</v>
      </c>
      <c r="F41" s="18">
        <v>63</v>
      </c>
      <c r="I41" s="31"/>
      <c r="J41" s="34"/>
      <c r="K41" s="5" t="str">
        <f t="shared" si="0"/>
        <v>адриоль для посуды 5 л., шт</v>
      </c>
      <c r="L41" s="31">
        <f t="shared" si="1"/>
        <v>0</v>
      </c>
      <c r="M41" s="31">
        <f t="shared" si="2"/>
        <v>0</v>
      </c>
    </row>
    <row r="42" spans="1:13" s="5" customFormat="1" ht="11.85" hidden="1" customHeight="1" outlineLevel="2" x14ac:dyDescent="0.2">
      <c r="A42" s="4"/>
      <c r="B42" s="16" t="s">
        <v>22</v>
      </c>
      <c r="C42" s="17">
        <v>63</v>
      </c>
      <c r="D42" s="19"/>
      <c r="E42" s="28">
        <v>3</v>
      </c>
      <c r="F42" s="18">
        <v>60</v>
      </c>
      <c r="I42" s="31"/>
      <c r="J42" s="34"/>
      <c r="K42" s="5" t="str">
        <f t="shared" si="0"/>
        <v>адриоль для посуды 5 л., шт</v>
      </c>
      <c r="L42" s="31">
        <f t="shared" si="1"/>
        <v>0</v>
      </c>
      <c r="M42" s="31">
        <f t="shared" si="2"/>
        <v>0</v>
      </c>
    </row>
    <row r="43" spans="1:13" s="5" customFormat="1" ht="11.85" hidden="1" customHeight="1" outlineLevel="2" x14ac:dyDescent="0.2">
      <c r="A43" s="4"/>
      <c r="B43" s="16" t="s">
        <v>23</v>
      </c>
      <c r="C43" s="17">
        <v>60</v>
      </c>
      <c r="D43" s="19"/>
      <c r="E43" s="28">
        <v>7</v>
      </c>
      <c r="F43" s="18">
        <v>53</v>
      </c>
      <c r="I43" s="31"/>
      <c r="J43" s="34"/>
      <c r="K43" s="5" t="str">
        <f t="shared" si="0"/>
        <v>адриоль для посуды 5 л., шт</v>
      </c>
      <c r="L43" s="31">
        <f t="shared" si="1"/>
        <v>0</v>
      </c>
      <c r="M43" s="31">
        <f t="shared" si="2"/>
        <v>0</v>
      </c>
    </row>
    <row r="44" spans="1:13" s="5" customFormat="1" ht="11.85" hidden="1" customHeight="1" outlineLevel="2" x14ac:dyDescent="0.2">
      <c r="A44" s="4"/>
      <c r="B44" s="16" t="s">
        <v>24</v>
      </c>
      <c r="C44" s="17">
        <v>53</v>
      </c>
      <c r="D44" s="19"/>
      <c r="E44" s="28">
        <v>4</v>
      </c>
      <c r="F44" s="18">
        <v>49</v>
      </c>
      <c r="I44" s="31"/>
      <c r="J44" s="34"/>
      <c r="K44" s="5" t="str">
        <f t="shared" si="0"/>
        <v>адриоль для посуды 5 л., шт</v>
      </c>
      <c r="L44" s="31">
        <f t="shared" si="1"/>
        <v>0</v>
      </c>
      <c r="M44" s="31">
        <f t="shared" si="2"/>
        <v>0</v>
      </c>
    </row>
    <row r="45" spans="1:13" s="5" customFormat="1" ht="11.85" hidden="1" customHeight="1" outlineLevel="2" x14ac:dyDescent="0.2">
      <c r="A45" s="4"/>
      <c r="B45" s="16" t="s">
        <v>36</v>
      </c>
      <c r="C45" s="17">
        <v>49</v>
      </c>
      <c r="D45" s="19"/>
      <c r="E45" s="28">
        <v>3</v>
      </c>
      <c r="F45" s="18">
        <v>46</v>
      </c>
      <c r="I45" s="31"/>
      <c r="J45" s="34"/>
      <c r="K45" s="5" t="str">
        <f t="shared" si="0"/>
        <v>адриоль для посуды 5 л., шт</v>
      </c>
      <c r="L45" s="31">
        <f t="shared" si="1"/>
        <v>0</v>
      </c>
      <c r="M45" s="31">
        <f t="shared" si="2"/>
        <v>0</v>
      </c>
    </row>
    <row r="46" spans="1:13" s="5" customFormat="1" ht="11.85" hidden="1" customHeight="1" outlineLevel="2" x14ac:dyDescent="0.2">
      <c r="A46" s="4"/>
      <c r="B46" s="16" t="s">
        <v>25</v>
      </c>
      <c r="C46" s="17">
        <v>46</v>
      </c>
      <c r="D46" s="19"/>
      <c r="E46" s="28">
        <v>4</v>
      </c>
      <c r="F46" s="18">
        <v>42</v>
      </c>
      <c r="I46" s="31"/>
      <c r="J46" s="34"/>
      <c r="K46" s="5" t="str">
        <f t="shared" si="0"/>
        <v>адриоль для посуды 5 л., шт</v>
      </c>
      <c r="L46" s="31">
        <f t="shared" si="1"/>
        <v>0</v>
      </c>
      <c r="M46" s="31">
        <f t="shared" si="2"/>
        <v>0</v>
      </c>
    </row>
    <row r="47" spans="1:13" s="5" customFormat="1" ht="11.85" hidden="1" customHeight="1" outlineLevel="2" x14ac:dyDescent="0.2">
      <c r="A47" s="4"/>
      <c r="B47" s="16" t="s">
        <v>37</v>
      </c>
      <c r="C47" s="17">
        <v>42</v>
      </c>
      <c r="D47" s="19"/>
      <c r="E47" s="28">
        <v>7</v>
      </c>
      <c r="F47" s="18">
        <v>35</v>
      </c>
      <c r="I47" s="31"/>
      <c r="J47" s="34"/>
      <c r="K47" s="5" t="str">
        <f t="shared" si="0"/>
        <v>адриоль для посуды 5 л., шт</v>
      </c>
      <c r="L47" s="31">
        <f t="shared" si="1"/>
        <v>0</v>
      </c>
      <c r="M47" s="31">
        <f t="shared" si="2"/>
        <v>0</v>
      </c>
    </row>
    <row r="48" spans="1:13" s="5" customFormat="1" ht="11.85" hidden="1" customHeight="1" outlineLevel="2" x14ac:dyDescent="0.2">
      <c r="A48" s="4"/>
      <c r="B48" s="16" t="s">
        <v>38</v>
      </c>
      <c r="C48" s="17">
        <v>35</v>
      </c>
      <c r="D48" s="19"/>
      <c r="E48" s="28">
        <v>1</v>
      </c>
      <c r="F48" s="18">
        <v>34</v>
      </c>
      <c r="I48" s="31"/>
      <c r="J48" s="34"/>
      <c r="K48" s="5" t="str">
        <f t="shared" si="0"/>
        <v>адриоль для посуды 5 л., шт</v>
      </c>
      <c r="L48" s="31">
        <f t="shared" si="1"/>
        <v>0</v>
      </c>
      <c r="M48" s="31">
        <f t="shared" si="2"/>
        <v>0</v>
      </c>
    </row>
    <row r="49" spans="1:13" s="5" customFormat="1" ht="11.85" hidden="1" customHeight="1" outlineLevel="2" x14ac:dyDescent="0.2">
      <c r="A49" s="4"/>
      <c r="B49" s="16" t="s">
        <v>39</v>
      </c>
      <c r="C49" s="17">
        <v>34</v>
      </c>
      <c r="D49" s="19"/>
      <c r="E49" s="28">
        <v>1</v>
      </c>
      <c r="F49" s="18">
        <v>33</v>
      </c>
      <c r="I49" s="31"/>
      <c r="J49" s="34"/>
      <c r="K49" s="5" t="str">
        <f t="shared" si="0"/>
        <v>адриоль для посуды 5 л., шт</v>
      </c>
      <c r="L49" s="31">
        <f t="shared" si="1"/>
        <v>0</v>
      </c>
      <c r="M49" s="31">
        <f t="shared" si="2"/>
        <v>0</v>
      </c>
    </row>
    <row r="50" spans="1:13" s="5" customFormat="1" ht="11.85" hidden="1" customHeight="1" outlineLevel="2" x14ac:dyDescent="0.2">
      <c r="A50" s="4"/>
      <c r="B50" s="16" t="s">
        <v>40</v>
      </c>
      <c r="C50" s="17">
        <v>33</v>
      </c>
      <c r="D50" s="19"/>
      <c r="E50" s="28">
        <v>5</v>
      </c>
      <c r="F50" s="18">
        <v>28</v>
      </c>
      <c r="I50" s="31"/>
      <c r="J50" s="34"/>
      <c r="K50" s="5" t="str">
        <f t="shared" si="0"/>
        <v>адриоль для посуды 5 л., шт</v>
      </c>
      <c r="L50" s="31">
        <f t="shared" si="1"/>
        <v>0</v>
      </c>
      <c r="M50" s="31">
        <f t="shared" si="2"/>
        <v>0</v>
      </c>
    </row>
    <row r="51" spans="1:13" s="5" customFormat="1" ht="11.85" hidden="1" customHeight="1" outlineLevel="2" x14ac:dyDescent="0.2">
      <c r="A51" s="4"/>
      <c r="B51" s="16" t="s">
        <v>26</v>
      </c>
      <c r="C51" s="17">
        <v>28</v>
      </c>
      <c r="D51" s="19"/>
      <c r="E51" s="28">
        <v>3</v>
      </c>
      <c r="F51" s="18">
        <v>25</v>
      </c>
      <c r="I51" s="31"/>
      <c r="J51" s="34"/>
      <c r="K51" s="5" t="str">
        <f t="shared" si="0"/>
        <v>адриоль для посуды 5 л., шт</v>
      </c>
      <c r="L51" s="31">
        <f t="shared" si="1"/>
        <v>0</v>
      </c>
      <c r="M51" s="31">
        <f t="shared" si="2"/>
        <v>0</v>
      </c>
    </row>
    <row r="52" spans="1:13" s="5" customFormat="1" ht="11.85" hidden="1" customHeight="1" outlineLevel="2" x14ac:dyDescent="0.2">
      <c r="A52" s="4"/>
      <c r="B52" s="16" t="s">
        <v>41</v>
      </c>
      <c r="C52" s="17">
        <v>25</v>
      </c>
      <c r="D52" s="19"/>
      <c r="E52" s="28">
        <v>4</v>
      </c>
      <c r="F52" s="18">
        <v>21</v>
      </c>
      <c r="I52" s="31"/>
      <c r="J52" s="34"/>
      <c r="K52" s="5" t="str">
        <f t="shared" si="0"/>
        <v>адриоль для посуды 5 л., шт</v>
      </c>
      <c r="L52" s="31">
        <f t="shared" si="1"/>
        <v>0</v>
      </c>
      <c r="M52" s="31">
        <f t="shared" si="2"/>
        <v>0</v>
      </c>
    </row>
    <row r="53" spans="1:13" s="5" customFormat="1" ht="11.85" hidden="1" customHeight="1" outlineLevel="2" x14ac:dyDescent="0.2">
      <c r="A53" s="4"/>
      <c r="B53" s="16" t="s">
        <v>27</v>
      </c>
      <c r="C53" s="17">
        <v>21</v>
      </c>
      <c r="D53" s="19"/>
      <c r="E53" s="28">
        <v>5</v>
      </c>
      <c r="F53" s="18">
        <v>16</v>
      </c>
      <c r="I53" s="31"/>
      <c r="J53" s="34"/>
      <c r="K53" s="5" t="str">
        <f t="shared" si="0"/>
        <v>адриоль для посуды 5 л., шт</v>
      </c>
      <c r="L53" s="31">
        <f t="shared" si="1"/>
        <v>0</v>
      </c>
      <c r="M53" s="31">
        <f t="shared" si="2"/>
        <v>0</v>
      </c>
    </row>
    <row r="54" spans="1:13" s="5" customFormat="1" ht="11.85" hidden="1" customHeight="1" outlineLevel="2" x14ac:dyDescent="0.2">
      <c r="A54" s="4"/>
      <c r="B54" s="16" t="s">
        <v>42</v>
      </c>
      <c r="C54" s="17">
        <v>16</v>
      </c>
      <c r="D54" s="19"/>
      <c r="E54" s="28">
        <v>1</v>
      </c>
      <c r="F54" s="18">
        <v>15</v>
      </c>
      <c r="I54" s="31"/>
      <c r="J54" s="34"/>
      <c r="K54" s="5" t="str">
        <f t="shared" si="0"/>
        <v>адриоль для посуды 5 л., шт</v>
      </c>
      <c r="L54" s="31">
        <f t="shared" si="1"/>
        <v>0</v>
      </c>
      <c r="M54" s="31">
        <f t="shared" si="2"/>
        <v>0</v>
      </c>
    </row>
    <row r="55" spans="1:13" s="5" customFormat="1" ht="11.85" hidden="1" customHeight="1" outlineLevel="2" x14ac:dyDescent="0.2">
      <c r="A55" s="4"/>
      <c r="B55" s="16" t="s">
        <v>43</v>
      </c>
      <c r="C55" s="17">
        <v>15</v>
      </c>
      <c r="D55" s="19"/>
      <c r="E55" s="28">
        <v>2</v>
      </c>
      <c r="F55" s="18">
        <v>13</v>
      </c>
      <c r="I55" s="31"/>
      <c r="J55" s="34"/>
      <c r="K55" s="5" t="str">
        <f t="shared" si="0"/>
        <v>адриоль для посуды 5 л., шт</v>
      </c>
      <c r="L55" s="31">
        <f t="shared" si="1"/>
        <v>0</v>
      </c>
      <c r="M55" s="31">
        <f t="shared" si="2"/>
        <v>0</v>
      </c>
    </row>
    <row r="56" spans="1:13" s="5" customFormat="1" ht="11.85" hidden="1" customHeight="1" outlineLevel="2" x14ac:dyDescent="0.2">
      <c r="A56" s="4"/>
      <c r="B56" s="16" t="s">
        <v>44</v>
      </c>
      <c r="C56" s="17">
        <v>13</v>
      </c>
      <c r="D56" s="19"/>
      <c r="E56" s="28">
        <v>2</v>
      </c>
      <c r="F56" s="18">
        <v>11</v>
      </c>
      <c r="I56" s="31"/>
      <c r="J56" s="34"/>
      <c r="K56" s="5" t="str">
        <f t="shared" si="0"/>
        <v>адриоль для посуды 5 л., шт</v>
      </c>
      <c r="L56" s="31">
        <f t="shared" si="1"/>
        <v>0</v>
      </c>
      <c r="M56" s="31">
        <f t="shared" si="2"/>
        <v>0</v>
      </c>
    </row>
    <row r="57" spans="1:13" s="5" customFormat="1" ht="11.85" hidden="1" customHeight="1" outlineLevel="2" x14ac:dyDescent="0.2">
      <c r="A57" s="4"/>
      <c r="B57" s="16" t="s">
        <v>28</v>
      </c>
      <c r="C57" s="17">
        <v>11</v>
      </c>
      <c r="D57" s="17">
        <v>60</v>
      </c>
      <c r="E57" s="28">
        <v>7</v>
      </c>
      <c r="F57" s="18">
        <v>64</v>
      </c>
      <c r="I57" s="31"/>
      <c r="J57" s="34"/>
      <c r="K57" s="5" t="str">
        <f t="shared" si="0"/>
        <v>адриоль для посуды 5 л., шт</v>
      </c>
      <c r="L57" s="31">
        <f t="shared" si="1"/>
        <v>0</v>
      </c>
      <c r="M57" s="31">
        <f t="shared" si="2"/>
        <v>0</v>
      </c>
    </row>
    <row r="58" spans="1:13" s="5" customFormat="1" ht="11.85" customHeight="1" outlineLevel="1" collapsed="1" x14ac:dyDescent="0.2">
      <c r="A58" s="4"/>
      <c r="B58" s="13" t="s">
        <v>45</v>
      </c>
      <c r="C58" s="20"/>
      <c r="D58" s="14">
        <v>128</v>
      </c>
      <c r="E58" s="14">
        <v>112</v>
      </c>
      <c r="F58" s="15">
        <v>16</v>
      </c>
      <c r="I58" s="31"/>
      <c r="J58" s="34"/>
      <c r="K58" s="5" t="str">
        <f t="shared" si="0"/>
        <v>адриэль 0,85 л., шт</v>
      </c>
      <c r="L58" s="31">
        <f t="shared" si="1"/>
        <v>29</v>
      </c>
      <c r="M58" s="31">
        <f t="shared" si="2"/>
        <v>29</v>
      </c>
    </row>
    <row r="59" spans="1:13" s="5" customFormat="1" ht="11.85" hidden="1" customHeight="1" outlineLevel="2" x14ac:dyDescent="0.2">
      <c r="A59" s="4"/>
      <c r="B59" s="16" t="s">
        <v>14</v>
      </c>
      <c r="C59" s="19"/>
      <c r="D59" s="17">
        <v>32</v>
      </c>
      <c r="E59" s="17">
        <v>2</v>
      </c>
      <c r="F59" s="18">
        <v>30</v>
      </c>
      <c r="I59" s="31"/>
      <c r="J59" s="34"/>
      <c r="K59" s="5" t="str">
        <f t="shared" si="0"/>
        <v>адриэль 0,85 л., шт</v>
      </c>
      <c r="L59" s="31">
        <f t="shared" si="1"/>
        <v>0</v>
      </c>
      <c r="M59" s="31">
        <f t="shared" si="2"/>
        <v>0</v>
      </c>
    </row>
    <row r="60" spans="1:13" s="5" customFormat="1" ht="11.85" hidden="1" customHeight="1" outlineLevel="2" x14ac:dyDescent="0.2">
      <c r="A60" s="4"/>
      <c r="B60" s="16" t="s">
        <v>15</v>
      </c>
      <c r="C60" s="17">
        <v>30</v>
      </c>
      <c r="D60" s="19"/>
      <c r="E60" s="17">
        <v>6</v>
      </c>
      <c r="F60" s="18">
        <v>24</v>
      </c>
      <c r="I60" s="31"/>
      <c r="J60" s="34"/>
      <c r="K60" s="5" t="str">
        <f t="shared" si="0"/>
        <v>адриэль 0,85 л., шт</v>
      </c>
      <c r="L60" s="31">
        <f t="shared" si="1"/>
        <v>0</v>
      </c>
      <c r="M60" s="31">
        <f t="shared" si="2"/>
        <v>0</v>
      </c>
    </row>
    <row r="61" spans="1:13" s="5" customFormat="1" ht="11.85" hidden="1" customHeight="1" outlineLevel="2" x14ac:dyDescent="0.2">
      <c r="A61" s="4"/>
      <c r="B61" s="16" t="s">
        <v>16</v>
      </c>
      <c r="C61" s="17">
        <v>24</v>
      </c>
      <c r="D61" s="17">
        <v>16</v>
      </c>
      <c r="E61" s="17">
        <v>5</v>
      </c>
      <c r="F61" s="18">
        <v>35</v>
      </c>
      <c r="I61" s="31"/>
      <c r="J61" s="34"/>
      <c r="K61" s="5" t="str">
        <f t="shared" si="0"/>
        <v>адриэль 0,85 л., шт</v>
      </c>
      <c r="L61" s="31">
        <f t="shared" si="1"/>
        <v>0</v>
      </c>
      <c r="M61" s="31">
        <f t="shared" si="2"/>
        <v>0</v>
      </c>
    </row>
    <row r="62" spans="1:13" s="5" customFormat="1" ht="11.85" hidden="1" customHeight="1" outlineLevel="2" x14ac:dyDescent="0.2">
      <c r="A62" s="4"/>
      <c r="B62" s="16" t="s">
        <v>30</v>
      </c>
      <c r="C62" s="17">
        <v>35</v>
      </c>
      <c r="D62" s="19"/>
      <c r="E62" s="17">
        <v>1</v>
      </c>
      <c r="F62" s="18">
        <v>34</v>
      </c>
      <c r="I62" s="31"/>
      <c r="J62" s="34"/>
      <c r="K62" s="5" t="str">
        <f t="shared" si="0"/>
        <v>адриэль 0,85 л., шт</v>
      </c>
      <c r="L62" s="31">
        <f t="shared" si="1"/>
        <v>0</v>
      </c>
      <c r="M62" s="31">
        <f t="shared" si="2"/>
        <v>0</v>
      </c>
    </row>
    <row r="63" spans="1:13" s="5" customFormat="1" ht="11.85" hidden="1" customHeight="1" outlineLevel="2" x14ac:dyDescent="0.2">
      <c r="A63" s="4"/>
      <c r="B63" s="16" t="s">
        <v>31</v>
      </c>
      <c r="C63" s="17">
        <v>34</v>
      </c>
      <c r="D63" s="19"/>
      <c r="E63" s="17">
        <v>7</v>
      </c>
      <c r="F63" s="18">
        <v>27</v>
      </c>
      <c r="I63" s="31"/>
      <c r="J63" s="34"/>
      <c r="K63" s="5" t="str">
        <f t="shared" si="0"/>
        <v>адриэль 0,85 л., шт</v>
      </c>
      <c r="L63" s="31">
        <f t="shared" si="1"/>
        <v>0</v>
      </c>
      <c r="M63" s="31">
        <f t="shared" si="2"/>
        <v>0</v>
      </c>
    </row>
    <row r="64" spans="1:13" s="5" customFormat="1" ht="11.85" hidden="1" customHeight="1" outlineLevel="2" x14ac:dyDescent="0.2">
      <c r="A64" s="4"/>
      <c r="B64" s="16" t="s">
        <v>17</v>
      </c>
      <c r="C64" s="17">
        <v>27</v>
      </c>
      <c r="D64" s="19"/>
      <c r="E64" s="17">
        <v>9</v>
      </c>
      <c r="F64" s="18">
        <v>18</v>
      </c>
      <c r="I64" s="31"/>
      <c r="J64" s="34"/>
      <c r="K64" s="5" t="str">
        <f t="shared" si="0"/>
        <v>адриэль 0,85 л., шт</v>
      </c>
      <c r="L64" s="31">
        <f t="shared" si="1"/>
        <v>0</v>
      </c>
      <c r="M64" s="31">
        <f t="shared" si="2"/>
        <v>0</v>
      </c>
    </row>
    <row r="65" spans="1:13" s="5" customFormat="1" ht="11.85" hidden="1" customHeight="1" outlineLevel="2" x14ac:dyDescent="0.2">
      <c r="A65" s="4"/>
      <c r="B65" s="16" t="s">
        <v>32</v>
      </c>
      <c r="C65" s="17">
        <v>18</v>
      </c>
      <c r="D65" s="19"/>
      <c r="E65" s="17">
        <v>2</v>
      </c>
      <c r="F65" s="18">
        <v>16</v>
      </c>
      <c r="I65" s="31"/>
      <c r="J65" s="34"/>
      <c r="K65" s="5" t="str">
        <f t="shared" si="0"/>
        <v>адриэль 0,85 л., шт</v>
      </c>
      <c r="L65" s="31">
        <f t="shared" si="1"/>
        <v>0</v>
      </c>
      <c r="M65" s="31">
        <f t="shared" si="2"/>
        <v>0</v>
      </c>
    </row>
    <row r="66" spans="1:13" s="5" customFormat="1" ht="11.85" hidden="1" customHeight="1" outlineLevel="2" x14ac:dyDescent="0.2">
      <c r="A66" s="4"/>
      <c r="B66" s="16" t="s">
        <v>18</v>
      </c>
      <c r="C66" s="17">
        <v>16</v>
      </c>
      <c r="D66" s="17">
        <v>32</v>
      </c>
      <c r="E66" s="17">
        <v>1</v>
      </c>
      <c r="F66" s="18">
        <v>47</v>
      </c>
      <c r="I66" s="31"/>
      <c r="J66" s="34"/>
      <c r="K66" s="5" t="str">
        <f t="shared" si="0"/>
        <v>адриэль 0,85 л., шт</v>
      </c>
      <c r="L66" s="31">
        <f t="shared" si="1"/>
        <v>0</v>
      </c>
      <c r="M66" s="31">
        <f t="shared" si="2"/>
        <v>0</v>
      </c>
    </row>
    <row r="67" spans="1:13" s="5" customFormat="1" ht="11.85" hidden="1" customHeight="1" outlineLevel="2" x14ac:dyDescent="0.2">
      <c r="A67" s="4"/>
      <c r="B67" s="16" t="s">
        <v>19</v>
      </c>
      <c r="C67" s="17">
        <v>47</v>
      </c>
      <c r="D67" s="19"/>
      <c r="E67" s="17">
        <v>6</v>
      </c>
      <c r="F67" s="18">
        <v>41</v>
      </c>
      <c r="I67" s="31"/>
      <c r="J67" s="34"/>
      <c r="K67" s="5" t="str">
        <f t="shared" si="0"/>
        <v>адриэль 0,85 л., шт</v>
      </c>
      <c r="L67" s="31">
        <f t="shared" si="1"/>
        <v>0</v>
      </c>
      <c r="M67" s="31">
        <f t="shared" si="2"/>
        <v>0</v>
      </c>
    </row>
    <row r="68" spans="1:13" s="5" customFormat="1" ht="11.85" hidden="1" customHeight="1" outlineLevel="2" x14ac:dyDescent="0.2">
      <c r="A68" s="4"/>
      <c r="B68" s="16" t="s">
        <v>20</v>
      </c>
      <c r="C68" s="17">
        <v>41</v>
      </c>
      <c r="D68" s="19"/>
      <c r="E68" s="17">
        <v>4</v>
      </c>
      <c r="F68" s="18">
        <v>37</v>
      </c>
      <c r="I68" s="31"/>
      <c r="J68" s="34"/>
      <c r="K68" s="5" t="str">
        <f t="shared" si="0"/>
        <v>адриэль 0,85 л., шт</v>
      </c>
      <c r="L68" s="31">
        <f t="shared" si="1"/>
        <v>0</v>
      </c>
      <c r="M68" s="31">
        <f t="shared" si="2"/>
        <v>0</v>
      </c>
    </row>
    <row r="69" spans="1:13" s="5" customFormat="1" ht="11.85" hidden="1" customHeight="1" outlineLevel="2" x14ac:dyDescent="0.2">
      <c r="A69" s="4"/>
      <c r="B69" s="16" t="s">
        <v>21</v>
      </c>
      <c r="C69" s="17">
        <v>37</v>
      </c>
      <c r="D69" s="19"/>
      <c r="E69" s="17">
        <v>3</v>
      </c>
      <c r="F69" s="18">
        <v>34</v>
      </c>
      <c r="I69" s="31"/>
      <c r="J69" s="34"/>
      <c r="K69" s="5" t="str">
        <f t="shared" si="0"/>
        <v>адриэль 0,85 л., шт</v>
      </c>
      <c r="L69" s="31">
        <f t="shared" si="1"/>
        <v>0</v>
      </c>
      <c r="M69" s="31">
        <f t="shared" si="2"/>
        <v>0</v>
      </c>
    </row>
    <row r="70" spans="1:13" s="5" customFormat="1" ht="11.85" hidden="1" customHeight="1" outlineLevel="2" x14ac:dyDescent="0.2">
      <c r="A70" s="4"/>
      <c r="B70" s="16" t="s">
        <v>33</v>
      </c>
      <c r="C70" s="17">
        <v>34</v>
      </c>
      <c r="D70" s="19"/>
      <c r="E70" s="17">
        <v>13</v>
      </c>
      <c r="F70" s="18">
        <v>21</v>
      </c>
      <c r="I70" s="31"/>
      <c r="J70" s="34"/>
      <c r="K70" s="5" t="str">
        <f t="shared" si="0"/>
        <v>адриэль 0,85 л., шт</v>
      </c>
      <c r="L70" s="31">
        <f t="shared" si="1"/>
        <v>0</v>
      </c>
      <c r="M70" s="31">
        <f t="shared" si="2"/>
        <v>0</v>
      </c>
    </row>
    <row r="71" spans="1:13" s="5" customFormat="1" ht="11.85" hidden="1" customHeight="1" outlineLevel="2" x14ac:dyDescent="0.2">
      <c r="A71" s="4"/>
      <c r="B71" s="16" t="s">
        <v>34</v>
      </c>
      <c r="C71" s="17">
        <v>21</v>
      </c>
      <c r="D71" s="19"/>
      <c r="E71" s="17">
        <v>4</v>
      </c>
      <c r="F71" s="18">
        <v>17</v>
      </c>
      <c r="I71" s="31"/>
      <c r="J71" s="34"/>
      <c r="K71" s="5" t="str">
        <f t="shared" si="0"/>
        <v>адриэль 0,85 л., шт</v>
      </c>
      <c r="L71" s="31">
        <f t="shared" si="1"/>
        <v>0</v>
      </c>
      <c r="M71" s="31">
        <f t="shared" si="2"/>
        <v>0</v>
      </c>
    </row>
    <row r="72" spans="1:13" s="5" customFormat="1" ht="11.85" hidden="1" customHeight="1" outlineLevel="2" x14ac:dyDescent="0.2">
      <c r="A72" s="4"/>
      <c r="B72" s="16" t="s">
        <v>35</v>
      </c>
      <c r="C72" s="17">
        <v>17</v>
      </c>
      <c r="D72" s="19"/>
      <c r="E72" s="17">
        <v>1</v>
      </c>
      <c r="F72" s="18">
        <v>16</v>
      </c>
      <c r="I72" s="31"/>
      <c r="J72" s="34"/>
      <c r="K72" s="5" t="str">
        <f t="shared" si="0"/>
        <v>адриэль 0,85 л., шт</v>
      </c>
      <c r="L72" s="31">
        <f t="shared" si="1"/>
        <v>0</v>
      </c>
      <c r="M72" s="31">
        <f t="shared" si="2"/>
        <v>0</v>
      </c>
    </row>
    <row r="73" spans="1:13" s="5" customFormat="1" ht="11.85" hidden="1" customHeight="1" outlineLevel="2" x14ac:dyDescent="0.2">
      <c r="A73" s="4"/>
      <c r="B73" s="16" t="s">
        <v>22</v>
      </c>
      <c r="C73" s="17">
        <v>16</v>
      </c>
      <c r="D73" s="17">
        <v>16</v>
      </c>
      <c r="E73" s="17">
        <v>2</v>
      </c>
      <c r="F73" s="18">
        <v>30</v>
      </c>
      <c r="I73" s="31"/>
      <c r="J73" s="34"/>
      <c r="K73" s="5" t="str">
        <f t="shared" si="0"/>
        <v>адриэль 0,85 л., шт</v>
      </c>
      <c r="L73" s="31">
        <f t="shared" si="1"/>
        <v>0</v>
      </c>
      <c r="M73" s="31">
        <f t="shared" si="2"/>
        <v>0</v>
      </c>
    </row>
    <row r="74" spans="1:13" s="5" customFormat="1" ht="11.85" hidden="1" customHeight="1" outlineLevel="2" x14ac:dyDescent="0.2">
      <c r="A74" s="4"/>
      <c r="B74" s="16" t="s">
        <v>23</v>
      </c>
      <c r="C74" s="17">
        <v>30</v>
      </c>
      <c r="D74" s="19"/>
      <c r="E74" s="17">
        <v>6</v>
      </c>
      <c r="F74" s="18">
        <v>24</v>
      </c>
      <c r="I74" s="31"/>
      <c r="J74" s="34"/>
      <c r="K74" s="5" t="str">
        <f t="shared" si="0"/>
        <v>адриэль 0,85 л., шт</v>
      </c>
      <c r="L74" s="31">
        <f t="shared" si="1"/>
        <v>0</v>
      </c>
      <c r="M74" s="31">
        <f t="shared" si="2"/>
        <v>0</v>
      </c>
    </row>
    <row r="75" spans="1:13" s="5" customFormat="1" ht="11.85" hidden="1" customHeight="1" outlineLevel="2" x14ac:dyDescent="0.2">
      <c r="A75" s="4"/>
      <c r="B75" s="16" t="s">
        <v>24</v>
      </c>
      <c r="C75" s="17">
        <v>24</v>
      </c>
      <c r="D75" s="19"/>
      <c r="E75" s="17">
        <v>1</v>
      </c>
      <c r="F75" s="18">
        <v>23</v>
      </c>
      <c r="I75" s="31"/>
      <c r="J75" s="34"/>
      <c r="K75" s="5" t="str">
        <f t="shared" ref="K75:K138" si="3">IF(ISNUMBER(VALUE(B75)),K74,B75)</f>
        <v>адриэль 0,85 л., шт</v>
      </c>
      <c r="L75" s="31">
        <f t="shared" ref="L75:L138" si="4">SUMPRODUCT(($K$10:$K$1999=B75)*($B$10:$B$1999&lt;&gt;B75)*($E$10:$E$1999&gt;0))</f>
        <v>0</v>
      </c>
      <c r="M75" s="31">
        <f t="shared" ref="M75:M138" si="5">COUNTIFS($K$10:$K$1999,"="&amp;B75,$B$10:$B$1999,"&lt;&gt;"&amp;B75,$E$10:$E$1999,"&gt;0")</f>
        <v>0</v>
      </c>
    </row>
    <row r="76" spans="1:13" s="5" customFormat="1" ht="11.85" hidden="1" customHeight="1" outlineLevel="2" x14ac:dyDescent="0.2">
      <c r="A76" s="4"/>
      <c r="B76" s="16" t="s">
        <v>25</v>
      </c>
      <c r="C76" s="17">
        <v>23</v>
      </c>
      <c r="D76" s="19"/>
      <c r="E76" s="17">
        <v>2</v>
      </c>
      <c r="F76" s="18">
        <v>21</v>
      </c>
      <c r="I76" s="31"/>
      <c r="J76" s="34"/>
      <c r="K76" s="5" t="str">
        <f t="shared" si="3"/>
        <v>адриэль 0,85 л., шт</v>
      </c>
      <c r="L76" s="31">
        <f t="shared" si="4"/>
        <v>0</v>
      </c>
      <c r="M76" s="31">
        <f t="shared" si="5"/>
        <v>0</v>
      </c>
    </row>
    <row r="77" spans="1:13" s="5" customFormat="1" ht="11.85" hidden="1" customHeight="1" outlineLevel="2" x14ac:dyDescent="0.2">
      <c r="A77" s="4"/>
      <c r="B77" s="16" t="s">
        <v>37</v>
      </c>
      <c r="C77" s="17">
        <v>21</v>
      </c>
      <c r="D77" s="17">
        <v>32</v>
      </c>
      <c r="E77" s="17">
        <v>4</v>
      </c>
      <c r="F77" s="18">
        <v>49</v>
      </c>
      <c r="I77" s="31"/>
      <c r="J77" s="34"/>
      <c r="K77" s="5" t="str">
        <f t="shared" si="3"/>
        <v>адриэль 0,85 л., шт</v>
      </c>
      <c r="L77" s="31">
        <f t="shared" si="4"/>
        <v>0</v>
      </c>
      <c r="M77" s="31">
        <f t="shared" si="5"/>
        <v>0</v>
      </c>
    </row>
    <row r="78" spans="1:13" s="5" customFormat="1" ht="11.85" hidden="1" customHeight="1" outlineLevel="2" x14ac:dyDescent="0.2">
      <c r="A78" s="4"/>
      <c r="B78" s="16" t="s">
        <v>38</v>
      </c>
      <c r="C78" s="17">
        <v>49</v>
      </c>
      <c r="D78" s="19"/>
      <c r="E78" s="17">
        <v>6</v>
      </c>
      <c r="F78" s="18">
        <v>43</v>
      </c>
      <c r="I78" s="31"/>
      <c r="J78" s="34"/>
      <c r="K78" s="5" t="str">
        <f t="shared" si="3"/>
        <v>адриэль 0,85 л., шт</v>
      </c>
      <c r="L78" s="31">
        <f t="shared" si="4"/>
        <v>0</v>
      </c>
      <c r="M78" s="31">
        <f t="shared" si="5"/>
        <v>0</v>
      </c>
    </row>
    <row r="79" spans="1:13" s="5" customFormat="1" ht="11.85" hidden="1" customHeight="1" outlineLevel="2" x14ac:dyDescent="0.2">
      <c r="A79" s="4"/>
      <c r="B79" s="16" t="s">
        <v>39</v>
      </c>
      <c r="C79" s="17">
        <v>43</v>
      </c>
      <c r="D79" s="19"/>
      <c r="E79" s="17">
        <v>2</v>
      </c>
      <c r="F79" s="18">
        <v>41</v>
      </c>
      <c r="I79" s="31"/>
      <c r="J79" s="34"/>
      <c r="K79" s="5" t="str">
        <f t="shared" si="3"/>
        <v>адриэль 0,85 л., шт</v>
      </c>
      <c r="L79" s="31">
        <f t="shared" si="4"/>
        <v>0</v>
      </c>
      <c r="M79" s="31">
        <f t="shared" si="5"/>
        <v>0</v>
      </c>
    </row>
    <row r="80" spans="1:13" s="5" customFormat="1" ht="11.85" hidden="1" customHeight="1" outlineLevel="2" x14ac:dyDescent="0.2">
      <c r="A80" s="4"/>
      <c r="B80" s="16" t="s">
        <v>40</v>
      </c>
      <c r="C80" s="17">
        <v>41</v>
      </c>
      <c r="D80" s="19"/>
      <c r="E80" s="17">
        <v>4</v>
      </c>
      <c r="F80" s="18">
        <v>37</v>
      </c>
      <c r="I80" s="31"/>
      <c r="J80" s="34"/>
      <c r="K80" s="5" t="str">
        <f t="shared" si="3"/>
        <v>адриэль 0,85 л., шт</v>
      </c>
      <c r="L80" s="31">
        <f t="shared" si="4"/>
        <v>0</v>
      </c>
      <c r="M80" s="31">
        <f t="shared" si="5"/>
        <v>0</v>
      </c>
    </row>
    <row r="81" spans="1:13" s="5" customFormat="1" ht="11.85" hidden="1" customHeight="1" outlineLevel="2" x14ac:dyDescent="0.2">
      <c r="A81" s="4"/>
      <c r="B81" s="16" t="s">
        <v>26</v>
      </c>
      <c r="C81" s="17">
        <v>37</v>
      </c>
      <c r="D81" s="19"/>
      <c r="E81" s="17">
        <v>4</v>
      </c>
      <c r="F81" s="18">
        <v>33</v>
      </c>
      <c r="I81" s="31"/>
      <c r="J81" s="34"/>
      <c r="K81" s="5" t="str">
        <f t="shared" si="3"/>
        <v>адриэль 0,85 л., шт</v>
      </c>
      <c r="L81" s="31">
        <f t="shared" si="4"/>
        <v>0</v>
      </c>
      <c r="M81" s="31">
        <f t="shared" si="5"/>
        <v>0</v>
      </c>
    </row>
    <row r="82" spans="1:13" s="5" customFormat="1" ht="11.85" hidden="1" customHeight="1" outlineLevel="2" x14ac:dyDescent="0.2">
      <c r="A82" s="4"/>
      <c r="B82" s="16" t="s">
        <v>41</v>
      </c>
      <c r="C82" s="17">
        <v>33</v>
      </c>
      <c r="D82" s="19"/>
      <c r="E82" s="17">
        <v>6</v>
      </c>
      <c r="F82" s="18">
        <v>27</v>
      </c>
      <c r="I82" s="31"/>
      <c r="J82" s="34"/>
      <c r="K82" s="5" t="str">
        <f t="shared" si="3"/>
        <v>адриэль 0,85 л., шт</v>
      </c>
      <c r="L82" s="31">
        <f t="shared" si="4"/>
        <v>0</v>
      </c>
      <c r="M82" s="31">
        <f t="shared" si="5"/>
        <v>0</v>
      </c>
    </row>
    <row r="83" spans="1:13" s="5" customFormat="1" ht="11.85" hidden="1" customHeight="1" outlineLevel="2" x14ac:dyDescent="0.2">
      <c r="A83" s="4"/>
      <c r="B83" s="16" t="s">
        <v>27</v>
      </c>
      <c r="C83" s="17">
        <v>27</v>
      </c>
      <c r="D83" s="19"/>
      <c r="E83" s="17">
        <v>3</v>
      </c>
      <c r="F83" s="18">
        <v>24</v>
      </c>
      <c r="I83" s="31"/>
      <c r="J83" s="34"/>
      <c r="K83" s="5" t="str">
        <f t="shared" si="3"/>
        <v>адриэль 0,85 л., шт</v>
      </c>
      <c r="L83" s="31">
        <f t="shared" si="4"/>
        <v>0</v>
      </c>
      <c r="M83" s="31">
        <f t="shared" si="5"/>
        <v>0</v>
      </c>
    </row>
    <row r="84" spans="1:13" s="5" customFormat="1" ht="11.85" hidden="1" customHeight="1" outlineLevel="2" x14ac:dyDescent="0.2">
      <c r="A84" s="4"/>
      <c r="B84" s="16" t="s">
        <v>42</v>
      </c>
      <c r="C84" s="17">
        <v>24</v>
      </c>
      <c r="D84" s="19"/>
      <c r="E84" s="17">
        <v>3</v>
      </c>
      <c r="F84" s="18">
        <v>21</v>
      </c>
      <c r="I84" s="31"/>
      <c r="J84" s="34"/>
      <c r="K84" s="5" t="str">
        <f t="shared" si="3"/>
        <v>адриэль 0,85 л., шт</v>
      </c>
      <c r="L84" s="31">
        <f t="shared" si="4"/>
        <v>0</v>
      </c>
      <c r="M84" s="31">
        <f t="shared" si="5"/>
        <v>0</v>
      </c>
    </row>
    <row r="85" spans="1:13" s="5" customFormat="1" ht="11.85" hidden="1" customHeight="1" outlineLevel="2" x14ac:dyDescent="0.2">
      <c r="A85" s="4"/>
      <c r="B85" s="16" t="s">
        <v>43</v>
      </c>
      <c r="C85" s="17">
        <v>21</v>
      </c>
      <c r="D85" s="19"/>
      <c r="E85" s="17">
        <v>1</v>
      </c>
      <c r="F85" s="18">
        <v>20</v>
      </c>
      <c r="I85" s="31"/>
      <c r="J85" s="34"/>
      <c r="K85" s="5" t="str">
        <f t="shared" si="3"/>
        <v>адриэль 0,85 л., шт</v>
      </c>
      <c r="L85" s="31">
        <f t="shared" si="4"/>
        <v>0</v>
      </c>
      <c r="M85" s="31">
        <f t="shared" si="5"/>
        <v>0</v>
      </c>
    </row>
    <row r="86" spans="1:13" s="5" customFormat="1" ht="11.85" hidden="1" customHeight="1" outlineLevel="2" x14ac:dyDescent="0.2">
      <c r="A86" s="4"/>
      <c r="B86" s="16" t="s">
        <v>44</v>
      </c>
      <c r="C86" s="17">
        <v>20</v>
      </c>
      <c r="D86" s="19"/>
      <c r="E86" s="17">
        <v>2</v>
      </c>
      <c r="F86" s="18">
        <v>18</v>
      </c>
      <c r="I86" s="31"/>
      <c r="J86" s="34"/>
      <c r="K86" s="5" t="str">
        <f t="shared" si="3"/>
        <v>адриэль 0,85 л., шт</v>
      </c>
      <c r="L86" s="31">
        <f t="shared" si="4"/>
        <v>0</v>
      </c>
      <c r="M86" s="31">
        <f t="shared" si="5"/>
        <v>0</v>
      </c>
    </row>
    <row r="87" spans="1:13" s="5" customFormat="1" ht="11.85" hidden="1" customHeight="1" outlineLevel="2" x14ac:dyDescent="0.2">
      <c r="A87" s="4"/>
      <c r="B87" s="16" t="s">
        <v>28</v>
      </c>
      <c r="C87" s="17">
        <v>18</v>
      </c>
      <c r="D87" s="19"/>
      <c r="E87" s="17">
        <v>2</v>
      </c>
      <c r="F87" s="18">
        <v>16</v>
      </c>
      <c r="I87" s="31"/>
      <c r="J87" s="34"/>
      <c r="K87" s="5" t="str">
        <f t="shared" si="3"/>
        <v>адриэль 0,85 л., шт</v>
      </c>
      <c r="L87" s="31">
        <f t="shared" si="4"/>
        <v>0</v>
      </c>
      <c r="M87" s="31">
        <f t="shared" si="5"/>
        <v>0</v>
      </c>
    </row>
    <row r="88" spans="1:13" s="5" customFormat="1" ht="11.85" customHeight="1" outlineLevel="1" collapsed="1" x14ac:dyDescent="0.2">
      <c r="A88" s="4"/>
      <c r="B88" s="13" t="s">
        <v>46</v>
      </c>
      <c r="C88" s="14">
        <v>19</v>
      </c>
      <c r="D88" s="20"/>
      <c r="E88" s="20"/>
      <c r="F88" s="15">
        <v>19</v>
      </c>
      <c r="I88" s="31"/>
      <c r="J88" s="34"/>
      <c r="K88" s="5" t="str">
        <f t="shared" si="3"/>
        <v>аккумулятор холода 39028, шт</v>
      </c>
      <c r="L88" s="31">
        <f t="shared" si="4"/>
        <v>0</v>
      </c>
      <c r="M88" s="31">
        <f t="shared" si="5"/>
        <v>0</v>
      </c>
    </row>
    <row r="89" spans="1:13" s="5" customFormat="1" ht="11.85" hidden="1" customHeight="1" outlineLevel="2" x14ac:dyDescent="0.2">
      <c r="A89" s="4"/>
      <c r="B89" s="16" t="s">
        <v>14</v>
      </c>
      <c r="C89" s="17">
        <v>19</v>
      </c>
      <c r="D89" s="19"/>
      <c r="E89" s="19"/>
      <c r="F89" s="18">
        <v>19</v>
      </c>
      <c r="I89" s="31"/>
      <c r="J89" s="34"/>
      <c r="K89" s="5" t="str">
        <f t="shared" si="3"/>
        <v>аккумулятор холода 39028, шт</v>
      </c>
      <c r="L89" s="31">
        <f t="shared" si="4"/>
        <v>0</v>
      </c>
      <c r="M89" s="31">
        <f t="shared" si="5"/>
        <v>0</v>
      </c>
    </row>
    <row r="90" spans="1:13" s="5" customFormat="1" ht="11.85" hidden="1" customHeight="1" outlineLevel="2" x14ac:dyDescent="0.2">
      <c r="A90" s="4"/>
      <c r="B90" s="16" t="s">
        <v>28</v>
      </c>
      <c r="C90" s="17">
        <v>19</v>
      </c>
      <c r="D90" s="19"/>
      <c r="E90" s="19"/>
      <c r="F90" s="18">
        <v>19</v>
      </c>
      <c r="I90" s="31"/>
      <c r="J90" s="34"/>
      <c r="K90" s="5" t="str">
        <f t="shared" si="3"/>
        <v>аккумулятор холода 39028, шт</v>
      </c>
      <c r="L90" s="31">
        <f t="shared" si="4"/>
        <v>0</v>
      </c>
      <c r="M90" s="31">
        <f t="shared" si="5"/>
        <v>0</v>
      </c>
    </row>
    <row r="91" spans="1:13" s="5" customFormat="1" ht="11.85" customHeight="1" outlineLevel="1" collapsed="1" x14ac:dyDescent="0.2">
      <c r="A91" s="4"/>
      <c r="B91" s="13" t="s">
        <v>47</v>
      </c>
      <c r="C91" s="14">
        <v>18</v>
      </c>
      <c r="D91" s="20"/>
      <c r="E91" s="14">
        <v>8</v>
      </c>
      <c r="F91" s="15">
        <v>10</v>
      </c>
      <c r="I91" s="31">
        <f>COUNTA(E92:E99)</f>
        <v>7</v>
      </c>
      <c r="J91" s="34">
        <v>37.5</v>
      </c>
      <c r="K91" s="5" t="str">
        <f t="shared" si="3"/>
        <v>антинакипин 0,5 л., шт</v>
      </c>
      <c r="L91" s="31">
        <f t="shared" si="4"/>
        <v>7</v>
      </c>
      <c r="M91" s="31">
        <f t="shared" si="5"/>
        <v>7</v>
      </c>
    </row>
    <row r="92" spans="1:13" s="5" customFormat="1" ht="11.85" hidden="1" customHeight="1" outlineLevel="2" x14ac:dyDescent="0.2">
      <c r="A92" s="4"/>
      <c r="B92" s="16" t="s">
        <v>14</v>
      </c>
      <c r="C92" s="17">
        <v>18</v>
      </c>
      <c r="D92" s="19"/>
      <c r="E92" s="17">
        <v>1</v>
      </c>
      <c r="F92" s="18">
        <v>17</v>
      </c>
      <c r="I92" s="31"/>
      <c r="J92" s="34"/>
      <c r="K92" s="5" t="str">
        <f t="shared" si="3"/>
        <v>антинакипин 0,5 л., шт</v>
      </c>
      <c r="L92" s="31">
        <f t="shared" si="4"/>
        <v>0</v>
      </c>
      <c r="M92" s="31">
        <f t="shared" si="5"/>
        <v>0</v>
      </c>
    </row>
    <row r="93" spans="1:13" s="5" customFormat="1" ht="11.85" hidden="1" customHeight="1" outlineLevel="2" x14ac:dyDescent="0.2">
      <c r="A93" s="4"/>
      <c r="B93" s="16" t="s">
        <v>15</v>
      </c>
      <c r="C93" s="17">
        <v>17</v>
      </c>
      <c r="D93" s="19"/>
      <c r="E93" s="17">
        <v>2</v>
      </c>
      <c r="F93" s="18">
        <v>15</v>
      </c>
      <c r="I93" s="31"/>
      <c r="J93" s="34"/>
      <c r="K93" s="5" t="str">
        <f t="shared" si="3"/>
        <v>антинакипин 0,5 л., шт</v>
      </c>
      <c r="L93" s="31">
        <f t="shared" si="4"/>
        <v>0</v>
      </c>
      <c r="M93" s="31">
        <f t="shared" si="5"/>
        <v>0</v>
      </c>
    </row>
    <row r="94" spans="1:13" s="5" customFormat="1" ht="11.85" hidden="1" customHeight="1" outlineLevel="2" x14ac:dyDescent="0.2">
      <c r="A94" s="4"/>
      <c r="B94" s="16" t="s">
        <v>17</v>
      </c>
      <c r="C94" s="17">
        <v>15</v>
      </c>
      <c r="D94" s="19"/>
      <c r="E94" s="17">
        <v>1</v>
      </c>
      <c r="F94" s="18">
        <v>14</v>
      </c>
      <c r="I94" s="31"/>
      <c r="J94" s="34"/>
      <c r="K94" s="5" t="str">
        <f t="shared" si="3"/>
        <v>антинакипин 0,5 л., шт</v>
      </c>
      <c r="L94" s="31">
        <f t="shared" si="4"/>
        <v>0</v>
      </c>
      <c r="M94" s="31">
        <f t="shared" si="5"/>
        <v>0</v>
      </c>
    </row>
    <row r="95" spans="1:13" s="5" customFormat="1" ht="11.85" hidden="1" customHeight="1" outlineLevel="2" x14ac:dyDescent="0.2">
      <c r="A95" s="4"/>
      <c r="B95" s="16" t="s">
        <v>18</v>
      </c>
      <c r="C95" s="17">
        <v>14</v>
      </c>
      <c r="D95" s="19"/>
      <c r="E95" s="17">
        <v>1</v>
      </c>
      <c r="F95" s="18">
        <v>13</v>
      </c>
      <c r="I95" s="31"/>
      <c r="J95" s="34"/>
      <c r="K95" s="5" t="str">
        <f t="shared" si="3"/>
        <v>антинакипин 0,5 л., шт</v>
      </c>
      <c r="L95" s="31">
        <f t="shared" si="4"/>
        <v>0</v>
      </c>
      <c r="M95" s="31">
        <f t="shared" si="5"/>
        <v>0</v>
      </c>
    </row>
    <row r="96" spans="1:13" s="5" customFormat="1" ht="11.85" hidden="1" customHeight="1" outlineLevel="2" x14ac:dyDescent="0.2">
      <c r="A96" s="4"/>
      <c r="B96" s="16" t="s">
        <v>19</v>
      </c>
      <c r="C96" s="17">
        <v>13</v>
      </c>
      <c r="D96" s="19"/>
      <c r="E96" s="17">
        <v>1</v>
      </c>
      <c r="F96" s="18">
        <v>12</v>
      </c>
      <c r="I96" s="31"/>
      <c r="J96" s="34"/>
      <c r="K96" s="5" t="str">
        <f t="shared" si="3"/>
        <v>антинакипин 0,5 л., шт</v>
      </c>
      <c r="L96" s="31">
        <f t="shared" si="4"/>
        <v>0</v>
      </c>
      <c r="M96" s="31">
        <f t="shared" si="5"/>
        <v>0</v>
      </c>
    </row>
    <row r="97" spans="1:13" s="5" customFormat="1" ht="11.85" hidden="1" customHeight="1" outlineLevel="2" x14ac:dyDescent="0.2">
      <c r="A97" s="4"/>
      <c r="B97" s="16" t="s">
        <v>35</v>
      </c>
      <c r="C97" s="17">
        <v>12</v>
      </c>
      <c r="D97" s="19"/>
      <c r="E97" s="17">
        <v>1</v>
      </c>
      <c r="F97" s="18">
        <v>11</v>
      </c>
      <c r="I97" s="31"/>
      <c r="J97" s="34"/>
      <c r="K97" s="5" t="str">
        <f t="shared" si="3"/>
        <v>антинакипин 0,5 л., шт</v>
      </c>
      <c r="L97" s="31">
        <f t="shared" si="4"/>
        <v>0</v>
      </c>
      <c r="M97" s="31">
        <f t="shared" si="5"/>
        <v>0</v>
      </c>
    </row>
    <row r="98" spans="1:13" s="5" customFormat="1" ht="11.85" hidden="1" customHeight="1" outlineLevel="2" x14ac:dyDescent="0.2">
      <c r="A98" s="4"/>
      <c r="B98" s="16" t="s">
        <v>41</v>
      </c>
      <c r="C98" s="17">
        <v>11</v>
      </c>
      <c r="D98" s="19"/>
      <c r="E98" s="17">
        <v>1</v>
      </c>
      <c r="F98" s="18">
        <v>10</v>
      </c>
      <c r="I98" s="31"/>
      <c r="J98" s="34"/>
      <c r="K98" s="5" t="str">
        <f t="shared" si="3"/>
        <v>антинакипин 0,5 л., шт</v>
      </c>
      <c r="L98" s="31">
        <f t="shared" si="4"/>
        <v>0</v>
      </c>
      <c r="M98" s="31">
        <f t="shared" si="5"/>
        <v>0</v>
      </c>
    </row>
    <row r="99" spans="1:13" s="5" customFormat="1" ht="11.85" hidden="1" customHeight="1" outlineLevel="2" x14ac:dyDescent="0.2">
      <c r="A99" s="4"/>
      <c r="B99" s="16" t="s">
        <v>28</v>
      </c>
      <c r="C99" s="17">
        <v>10</v>
      </c>
      <c r="D99" s="19"/>
      <c r="E99" s="19"/>
      <c r="F99" s="18">
        <v>10</v>
      </c>
      <c r="I99" s="31"/>
      <c r="J99" s="34"/>
      <c r="K99" s="5" t="str">
        <f t="shared" si="3"/>
        <v>антинакипин 0,5 л., шт</v>
      </c>
      <c r="L99" s="31">
        <f t="shared" si="4"/>
        <v>0</v>
      </c>
      <c r="M99" s="31">
        <f t="shared" si="5"/>
        <v>0</v>
      </c>
    </row>
    <row r="100" spans="1:13" s="5" customFormat="1" ht="11.85" customHeight="1" outlineLevel="1" collapsed="1" x14ac:dyDescent="0.2">
      <c r="A100" s="4"/>
      <c r="B100" s="13" t="s">
        <v>48</v>
      </c>
      <c r="C100" s="20"/>
      <c r="D100" s="14">
        <v>33</v>
      </c>
      <c r="E100" s="14">
        <v>33</v>
      </c>
      <c r="F100" s="21"/>
      <c r="I100" s="31"/>
      <c r="J100" s="34"/>
      <c r="K100" s="5" t="str">
        <f t="shared" si="3"/>
        <v>антисептик 1л., шт</v>
      </c>
      <c r="L100" s="31">
        <f t="shared" si="4"/>
        <v>1</v>
      </c>
      <c r="M100" s="31">
        <f t="shared" si="5"/>
        <v>1</v>
      </c>
    </row>
    <row r="101" spans="1:13" s="5" customFormat="1" ht="11.85" hidden="1" customHeight="1" outlineLevel="2" x14ac:dyDescent="0.2">
      <c r="A101" s="4"/>
      <c r="B101" s="16" t="s">
        <v>28</v>
      </c>
      <c r="C101" s="19"/>
      <c r="D101" s="17">
        <v>33</v>
      </c>
      <c r="E101" s="17">
        <v>33</v>
      </c>
      <c r="F101" s="22"/>
      <c r="I101" s="31"/>
      <c r="J101" s="34"/>
      <c r="K101" s="5" t="str">
        <f t="shared" si="3"/>
        <v>антисептик 1л., шт</v>
      </c>
      <c r="L101" s="31">
        <f t="shared" si="4"/>
        <v>0</v>
      </c>
      <c r="M101" s="31">
        <f t="shared" si="5"/>
        <v>0</v>
      </c>
    </row>
    <row r="102" spans="1:13" s="5" customFormat="1" ht="11.85" customHeight="1" outlineLevel="1" collapsed="1" x14ac:dyDescent="0.2">
      <c r="A102" s="4"/>
      <c r="B102" s="13" t="s">
        <v>49</v>
      </c>
      <c r="C102" s="14">
        <v>1</v>
      </c>
      <c r="D102" s="20"/>
      <c r="E102" s="20"/>
      <c r="F102" s="15">
        <v>1</v>
      </c>
      <c r="I102" s="31"/>
      <c r="J102" s="34"/>
      <c r="K102" s="5" t="str">
        <f t="shared" si="3"/>
        <v>антистеплер, шт</v>
      </c>
      <c r="L102" s="31">
        <f t="shared" si="4"/>
        <v>0</v>
      </c>
      <c r="M102" s="31">
        <f t="shared" si="5"/>
        <v>0</v>
      </c>
    </row>
    <row r="103" spans="1:13" s="5" customFormat="1" ht="11.85" hidden="1" customHeight="1" outlineLevel="2" x14ac:dyDescent="0.2">
      <c r="A103" s="4"/>
      <c r="B103" s="16" t="s">
        <v>14</v>
      </c>
      <c r="C103" s="17">
        <v>1</v>
      </c>
      <c r="D103" s="19"/>
      <c r="E103" s="19"/>
      <c r="F103" s="18">
        <v>1</v>
      </c>
      <c r="I103" s="31"/>
      <c r="J103" s="34"/>
      <c r="K103" s="5" t="str">
        <f t="shared" si="3"/>
        <v>антистеплер, шт</v>
      </c>
      <c r="L103" s="31">
        <f t="shared" si="4"/>
        <v>0</v>
      </c>
      <c r="M103" s="31">
        <f t="shared" si="5"/>
        <v>0</v>
      </c>
    </row>
    <row r="104" spans="1:13" s="5" customFormat="1" ht="11.85" hidden="1" customHeight="1" outlineLevel="2" x14ac:dyDescent="0.2">
      <c r="A104" s="4"/>
      <c r="B104" s="16" t="s">
        <v>28</v>
      </c>
      <c r="C104" s="17">
        <v>1</v>
      </c>
      <c r="D104" s="19"/>
      <c r="E104" s="19"/>
      <c r="F104" s="18">
        <v>1</v>
      </c>
      <c r="I104" s="31"/>
      <c r="J104" s="34"/>
      <c r="K104" s="5" t="str">
        <f t="shared" si="3"/>
        <v>антистеплер, шт</v>
      </c>
      <c r="L104" s="31">
        <f t="shared" si="4"/>
        <v>0</v>
      </c>
      <c r="M104" s="31">
        <f t="shared" si="5"/>
        <v>0</v>
      </c>
    </row>
    <row r="105" spans="1:13" s="5" customFormat="1" ht="11.85" customHeight="1" outlineLevel="1" collapsed="1" x14ac:dyDescent="0.2">
      <c r="A105" s="4"/>
      <c r="B105" s="13" t="s">
        <v>50</v>
      </c>
      <c r="C105" s="14">
        <v>3</v>
      </c>
      <c r="D105" s="14">
        <v>1</v>
      </c>
      <c r="E105" s="14">
        <v>1</v>
      </c>
      <c r="F105" s="15">
        <v>3</v>
      </c>
      <c r="I105" s="31"/>
      <c r="J105" s="34"/>
      <c r="K105" s="5" t="str">
        <f t="shared" si="3"/>
        <v>аптечка производственная, шт</v>
      </c>
      <c r="L105" s="31">
        <f t="shared" si="4"/>
        <v>1</v>
      </c>
      <c r="M105" s="31">
        <f t="shared" si="5"/>
        <v>1</v>
      </c>
    </row>
    <row r="106" spans="1:13" s="5" customFormat="1" ht="11.85" hidden="1" customHeight="1" outlineLevel="2" x14ac:dyDescent="0.2">
      <c r="A106" s="4"/>
      <c r="B106" s="16" t="s">
        <v>14</v>
      </c>
      <c r="C106" s="17">
        <v>3</v>
      </c>
      <c r="D106" s="19"/>
      <c r="E106" s="19"/>
      <c r="F106" s="18">
        <v>3</v>
      </c>
      <c r="I106" s="31"/>
      <c r="J106" s="34"/>
      <c r="K106" s="5" t="str">
        <f t="shared" si="3"/>
        <v>аптечка производственная, шт</v>
      </c>
      <c r="L106" s="31">
        <f t="shared" si="4"/>
        <v>0</v>
      </c>
      <c r="M106" s="31">
        <f t="shared" si="5"/>
        <v>0</v>
      </c>
    </row>
    <row r="107" spans="1:13" s="5" customFormat="1" ht="11.85" hidden="1" customHeight="1" outlineLevel="2" x14ac:dyDescent="0.2">
      <c r="A107" s="4"/>
      <c r="B107" s="16" t="s">
        <v>37</v>
      </c>
      <c r="C107" s="17">
        <v>3</v>
      </c>
      <c r="D107" s="19"/>
      <c r="E107" s="17">
        <v>1</v>
      </c>
      <c r="F107" s="18">
        <v>2</v>
      </c>
      <c r="I107" s="31"/>
      <c r="J107" s="34"/>
      <c r="K107" s="5" t="str">
        <f t="shared" si="3"/>
        <v>аптечка производственная, шт</v>
      </c>
      <c r="L107" s="31">
        <f t="shared" si="4"/>
        <v>0</v>
      </c>
      <c r="M107" s="31">
        <f t="shared" si="5"/>
        <v>0</v>
      </c>
    </row>
    <row r="108" spans="1:13" s="5" customFormat="1" ht="11.85" hidden="1" customHeight="1" outlineLevel="2" x14ac:dyDescent="0.2">
      <c r="A108" s="4"/>
      <c r="B108" s="16" t="s">
        <v>40</v>
      </c>
      <c r="C108" s="17">
        <v>2</v>
      </c>
      <c r="D108" s="17">
        <v>1</v>
      </c>
      <c r="E108" s="19"/>
      <c r="F108" s="18">
        <v>3</v>
      </c>
      <c r="I108" s="31"/>
      <c r="J108" s="34"/>
      <c r="K108" s="5" t="str">
        <f t="shared" si="3"/>
        <v>аптечка производственная, шт</v>
      </c>
      <c r="L108" s="31">
        <f t="shared" si="4"/>
        <v>0</v>
      </c>
      <c r="M108" s="31">
        <f t="shared" si="5"/>
        <v>0</v>
      </c>
    </row>
    <row r="109" spans="1:13" s="5" customFormat="1" ht="11.85" hidden="1" customHeight="1" outlineLevel="2" x14ac:dyDescent="0.2">
      <c r="A109" s="4"/>
      <c r="B109" s="16" t="s">
        <v>28</v>
      </c>
      <c r="C109" s="17">
        <v>3</v>
      </c>
      <c r="D109" s="19"/>
      <c r="E109" s="19"/>
      <c r="F109" s="18">
        <v>3</v>
      </c>
      <c r="I109" s="31"/>
      <c r="J109" s="34"/>
      <c r="K109" s="5" t="str">
        <f t="shared" si="3"/>
        <v>аптечка производственная, шт</v>
      </c>
      <c r="L109" s="31">
        <f t="shared" si="4"/>
        <v>0</v>
      </c>
      <c r="M109" s="31">
        <f t="shared" si="5"/>
        <v>0</v>
      </c>
    </row>
    <row r="110" spans="1:13" s="5" customFormat="1" ht="22.35" customHeight="1" outlineLevel="1" collapsed="1" x14ac:dyDescent="0.2">
      <c r="A110" s="4"/>
      <c r="B110" s="13" t="s">
        <v>51</v>
      </c>
      <c r="C110" s="20"/>
      <c r="D110" s="14">
        <v>15</v>
      </c>
      <c r="E110" s="14">
        <v>5</v>
      </c>
      <c r="F110" s="15">
        <v>10</v>
      </c>
      <c r="I110" s="31">
        <f>COUNTA(E111:E113)</f>
        <v>1</v>
      </c>
      <c r="J110" s="34">
        <v>60</v>
      </c>
      <c r="K110" s="5" t="str">
        <f t="shared" si="3"/>
        <v>ароматизатор Жидкий дым 5 л. (1 кг.), кг</v>
      </c>
      <c r="L110" s="31">
        <f t="shared" si="4"/>
        <v>1</v>
      </c>
      <c r="M110" s="31">
        <f t="shared" si="5"/>
        <v>1</v>
      </c>
    </row>
    <row r="111" spans="1:13" s="5" customFormat="1" ht="11.85" hidden="1" customHeight="1" outlineLevel="2" x14ac:dyDescent="0.2">
      <c r="A111" s="4"/>
      <c r="B111" s="16" t="s">
        <v>20</v>
      </c>
      <c r="C111" s="19"/>
      <c r="D111" s="17">
        <v>15</v>
      </c>
      <c r="E111" s="19"/>
      <c r="F111" s="18">
        <v>15</v>
      </c>
      <c r="I111" s="31"/>
      <c r="J111" s="34"/>
      <c r="K111" s="5" t="str">
        <f t="shared" si="3"/>
        <v>ароматизатор Жидкий дым 5 л. (1 кг.), кг</v>
      </c>
      <c r="L111" s="31">
        <f t="shared" si="4"/>
        <v>0</v>
      </c>
      <c r="M111" s="31">
        <f t="shared" si="5"/>
        <v>0</v>
      </c>
    </row>
    <row r="112" spans="1:13" s="5" customFormat="1" ht="11.85" hidden="1" customHeight="1" outlineLevel="2" x14ac:dyDescent="0.2">
      <c r="A112" s="4"/>
      <c r="B112" s="16" t="s">
        <v>24</v>
      </c>
      <c r="C112" s="17">
        <v>15</v>
      </c>
      <c r="D112" s="19"/>
      <c r="E112" s="17">
        <v>5</v>
      </c>
      <c r="F112" s="18">
        <v>10</v>
      </c>
      <c r="I112" s="31"/>
      <c r="J112" s="34"/>
      <c r="K112" s="5" t="str">
        <f t="shared" si="3"/>
        <v>ароматизатор Жидкий дым 5 л. (1 кг.), кг</v>
      </c>
      <c r="L112" s="31">
        <f t="shared" si="4"/>
        <v>0</v>
      </c>
      <c r="M112" s="31">
        <f t="shared" si="5"/>
        <v>0</v>
      </c>
    </row>
    <row r="113" spans="1:13" s="5" customFormat="1" ht="11.85" hidden="1" customHeight="1" outlineLevel="2" x14ac:dyDescent="0.2">
      <c r="A113" s="4"/>
      <c r="B113" s="16" t="s">
        <v>28</v>
      </c>
      <c r="C113" s="17">
        <v>10</v>
      </c>
      <c r="D113" s="19"/>
      <c r="E113" s="19"/>
      <c r="F113" s="18">
        <v>10</v>
      </c>
      <c r="I113" s="31"/>
      <c r="J113" s="34"/>
      <c r="K113" s="5" t="str">
        <f t="shared" si="3"/>
        <v>ароматизатор Жидкий дым 5 л. (1 кг.), кг</v>
      </c>
      <c r="L113" s="31">
        <f t="shared" si="4"/>
        <v>0</v>
      </c>
      <c r="M113" s="31">
        <f t="shared" si="5"/>
        <v>0</v>
      </c>
    </row>
    <row r="114" spans="1:13" s="5" customFormat="1" ht="22.35" customHeight="1" outlineLevel="1" collapsed="1" x14ac:dyDescent="0.2">
      <c r="A114" s="4"/>
      <c r="B114" s="13" t="s">
        <v>52</v>
      </c>
      <c r="C114" s="14">
        <v>3</v>
      </c>
      <c r="D114" s="20"/>
      <c r="E114" s="20"/>
      <c r="F114" s="15">
        <v>3</v>
      </c>
      <c r="I114" s="31"/>
      <c r="J114" s="34"/>
      <c r="K114" s="5" t="str">
        <f t="shared" si="3"/>
        <v>бак пластмассовый с крышкой 65 л, шт</v>
      </c>
      <c r="L114" s="31">
        <f t="shared" si="4"/>
        <v>0</v>
      </c>
      <c r="M114" s="31">
        <f t="shared" si="5"/>
        <v>0</v>
      </c>
    </row>
    <row r="115" spans="1:13" s="5" customFormat="1" ht="11.85" hidden="1" customHeight="1" outlineLevel="2" x14ac:dyDescent="0.2">
      <c r="A115" s="4"/>
      <c r="B115" s="16" t="s">
        <v>14</v>
      </c>
      <c r="C115" s="17">
        <v>3</v>
      </c>
      <c r="D115" s="19"/>
      <c r="E115" s="19"/>
      <c r="F115" s="18">
        <v>3</v>
      </c>
      <c r="I115" s="31"/>
      <c r="J115" s="34"/>
      <c r="K115" s="5" t="str">
        <f t="shared" si="3"/>
        <v>бак пластмассовый с крышкой 65 л, шт</v>
      </c>
      <c r="L115" s="31">
        <f t="shared" si="4"/>
        <v>0</v>
      </c>
      <c r="M115" s="31">
        <f t="shared" si="5"/>
        <v>0</v>
      </c>
    </row>
    <row r="116" spans="1:13" s="5" customFormat="1" ht="11.85" hidden="1" customHeight="1" outlineLevel="2" x14ac:dyDescent="0.2">
      <c r="A116" s="4"/>
      <c r="B116" s="16" t="s">
        <v>28</v>
      </c>
      <c r="C116" s="17">
        <v>3</v>
      </c>
      <c r="D116" s="19"/>
      <c r="E116" s="19"/>
      <c r="F116" s="18">
        <v>3</v>
      </c>
      <c r="I116" s="31"/>
      <c r="J116" s="34"/>
      <c r="K116" s="5" t="str">
        <f t="shared" si="3"/>
        <v>бак пластмассовый с крышкой 65 л, шт</v>
      </c>
      <c r="L116" s="31">
        <f t="shared" si="4"/>
        <v>0</v>
      </c>
      <c r="M116" s="31">
        <f t="shared" si="5"/>
        <v>0</v>
      </c>
    </row>
    <row r="117" spans="1:13" s="5" customFormat="1" ht="11.85" customHeight="1" outlineLevel="1" collapsed="1" x14ac:dyDescent="0.2">
      <c r="A117" s="4"/>
      <c r="B117" s="13" t="s">
        <v>53</v>
      </c>
      <c r="C117" s="20"/>
      <c r="D117" s="14">
        <v>450</v>
      </c>
      <c r="E117" s="14">
        <v>260</v>
      </c>
      <c r="F117" s="15">
        <v>190</v>
      </c>
      <c r="I117" s="31">
        <f>COUNTA(E118:E135)</f>
        <v>17</v>
      </c>
      <c r="J117" s="34">
        <v>21.923076923076923</v>
      </c>
      <c r="K117" s="5" t="str">
        <f t="shared" si="3"/>
        <v>баклажаны с/м (1 кг.), кг</v>
      </c>
      <c r="L117" s="31">
        <f t="shared" si="4"/>
        <v>17</v>
      </c>
      <c r="M117" s="31">
        <f t="shared" si="5"/>
        <v>17</v>
      </c>
    </row>
    <row r="118" spans="1:13" s="5" customFormat="1" ht="11.85" hidden="1" customHeight="1" outlineLevel="2" x14ac:dyDescent="0.2">
      <c r="A118" s="4"/>
      <c r="B118" s="16" t="s">
        <v>32</v>
      </c>
      <c r="C118" s="19"/>
      <c r="D118" s="17">
        <v>100</v>
      </c>
      <c r="E118" s="17">
        <v>20</v>
      </c>
      <c r="F118" s="18">
        <v>80</v>
      </c>
      <c r="I118" s="31"/>
      <c r="J118" s="34"/>
      <c r="K118" s="5" t="str">
        <f t="shared" si="3"/>
        <v>баклажаны с/м (1 кг.), кг</v>
      </c>
      <c r="L118" s="31">
        <f t="shared" si="4"/>
        <v>0</v>
      </c>
      <c r="M118" s="31">
        <f t="shared" si="5"/>
        <v>0</v>
      </c>
    </row>
    <row r="119" spans="1:13" s="5" customFormat="1" ht="11.85" hidden="1" customHeight="1" outlineLevel="2" x14ac:dyDescent="0.2">
      <c r="A119" s="4"/>
      <c r="B119" s="16" t="s">
        <v>18</v>
      </c>
      <c r="C119" s="17">
        <v>80</v>
      </c>
      <c r="D119" s="19"/>
      <c r="E119" s="17">
        <v>20</v>
      </c>
      <c r="F119" s="18">
        <v>60</v>
      </c>
      <c r="I119" s="31"/>
      <c r="J119" s="34"/>
      <c r="K119" s="5" t="str">
        <f t="shared" si="3"/>
        <v>баклажаны с/м (1 кг.), кг</v>
      </c>
      <c r="L119" s="31">
        <f t="shared" si="4"/>
        <v>0</v>
      </c>
      <c r="M119" s="31">
        <f t="shared" si="5"/>
        <v>0</v>
      </c>
    </row>
    <row r="120" spans="1:13" s="5" customFormat="1" ht="11.85" hidden="1" customHeight="1" outlineLevel="2" x14ac:dyDescent="0.2">
      <c r="A120" s="4"/>
      <c r="B120" s="16" t="s">
        <v>19</v>
      </c>
      <c r="C120" s="17">
        <v>60</v>
      </c>
      <c r="D120" s="19"/>
      <c r="E120" s="17">
        <v>20</v>
      </c>
      <c r="F120" s="18">
        <v>40</v>
      </c>
      <c r="I120" s="31"/>
      <c r="J120" s="34"/>
      <c r="K120" s="5" t="str">
        <f t="shared" si="3"/>
        <v>баклажаны с/м (1 кг.), кг</v>
      </c>
      <c r="L120" s="31">
        <f t="shared" si="4"/>
        <v>0</v>
      </c>
      <c r="M120" s="31">
        <f t="shared" si="5"/>
        <v>0</v>
      </c>
    </row>
    <row r="121" spans="1:13" s="5" customFormat="1" ht="11.85" hidden="1" customHeight="1" outlineLevel="2" x14ac:dyDescent="0.2">
      <c r="A121" s="4"/>
      <c r="B121" s="16" t="s">
        <v>20</v>
      </c>
      <c r="C121" s="17">
        <v>40</v>
      </c>
      <c r="D121" s="17">
        <v>100</v>
      </c>
      <c r="E121" s="17">
        <v>10</v>
      </c>
      <c r="F121" s="18">
        <v>130</v>
      </c>
      <c r="I121" s="31"/>
      <c r="J121" s="34"/>
      <c r="K121" s="5" t="str">
        <f t="shared" si="3"/>
        <v>баклажаны с/м (1 кг.), кг</v>
      </c>
      <c r="L121" s="31">
        <f t="shared" si="4"/>
        <v>0</v>
      </c>
      <c r="M121" s="31">
        <f t="shared" si="5"/>
        <v>0</v>
      </c>
    </row>
    <row r="122" spans="1:13" s="5" customFormat="1" ht="11.85" hidden="1" customHeight="1" outlineLevel="2" x14ac:dyDescent="0.2">
      <c r="A122" s="4"/>
      <c r="B122" s="16" t="s">
        <v>21</v>
      </c>
      <c r="C122" s="17">
        <v>130</v>
      </c>
      <c r="D122" s="19"/>
      <c r="E122" s="17">
        <v>20</v>
      </c>
      <c r="F122" s="18">
        <v>110</v>
      </c>
      <c r="I122" s="31"/>
      <c r="J122" s="34"/>
      <c r="K122" s="5" t="str">
        <f t="shared" si="3"/>
        <v>баклажаны с/м (1 кг.), кг</v>
      </c>
      <c r="L122" s="31">
        <f t="shared" si="4"/>
        <v>0</v>
      </c>
      <c r="M122" s="31">
        <f t="shared" si="5"/>
        <v>0</v>
      </c>
    </row>
    <row r="123" spans="1:13" s="5" customFormat="1" ht="11.85" hidden="1" customHeight="1" outlineLevel="2" x14ac:dyDescent="0.2">
      <c r="A123" s="4"/>
      <c r="B123" s="16" t="s">
        <v>22</v>
      </c>
      <c r="C123" s="17">
        <v>110</v>
      </c>
      <c r="D123" s="19"/>
      <c r="E123" s="17">
        <v>10</v>
      </c>
      <c r="F123" s="18">
        <v>100</v>
      </c>
      <c r="I123" s="31"/>
      <c r="J123" s="34"/>
      <c r="K123" s="5" t="str">
        <f t="shared" si="3"/>
        <v>баклажаны с/м (1 кг.), кг</v>
      </c>
      <c r="L123" s="31">
        <f t="shared" si="4"/>
        <v>0</v>
      </c>
      <c r="M123" s="31">
        <f t="shared" si="5"/>
        <v>0</v>
      </c>
    </row>
    <row r="124" spans="1:13" s="5" customFormat="1" ht="11.85" hidden="1" customHeight="1" outlineLevel="2" x14ac:dyDescent="0.2">
      <c r="A124" s="4"/>
      <c r="B124" s="16" t="s">
        <v>23</v>
      </c>
      <c r="C124" s="17">
        <v>100</v>
      </c>
      <c r="D124" s="19"/>
      <c r="E124" s="17">
        <v>20</v>
      </c>
      <c r="F124" s="18">
        <v>80</v>
      </c>
      <c r="I124" s="31"/>
      <c r="J124" s="34"/>
      <c r="K124" s="5" t="str">
        <f t="shared" si="3"/>
        <v>баклажаны с/м (1 кг.), кг</v>
      </c>
      <c r="L124" s="31">
        <f t="shared" si="4"/>
        <v>0</v>
      </c>
      <c r="M124" s="31">
        <f t="shared" si="5"/>
        <v>0</v>
      </c>
    </row>
    <row r="125" spans="1:13" s="5" customFormat="1" ht="11.85" hidden="1" customHeight="1" outlineLevel="2" x14ac:dyDescent="0.2">
      <c r="A125" s="4"/>
      <c r="B125" s="16" t="s">
        <v>24</v>
      </c>
      <c r="C125" s="17">
        <v>80</v>
      </c>
      <c r="D125" s="19"/>
      <c r="E125" s="17">
        <v>20</v>
      </c>
      <c r="F125" s="18">
        <v>60</v>
      </c>
      <c r="I125" s="31"/>
      <c r="J125" s="34"/>
      <c r="K125" s="5" t="str">
        <f t="shared" si="3"/>
        <v>баклажаны с/м (1 кг.), кг</v>
      </c>
      <c r="L125" s="31">
        <f t="shared" si="4"/>
        <v>0</v>
      </c>
      <c r="M125" s="31">
        <f t="shared" si="5"/>
        <v>0</v>
      </c>
    </row>
    <row r="126" spans="1:13" s="5" customFormat="1" ht="11.85" hidden="1" customHeight="1" outlineLevel="2" x14ac:dyDescent="0.2">
      <c r="A126" s="4"/>
      <c r="B126" s="16" t="s">
        <v>36</v>
      </c>
      <c r="C126" s="17">
        <v>60</v>
      </c>
      <c r="D126" s="19"/>
      <c r="E126" s="17">
        <v>20</v>
      </c>
      <c r="F126" s="18">
        <v>40</v>
      </c>
      <c r="I126" s="31"/>
      <c r="J126" s="34"/>
      <c r="K126" s="5" t="str">
        <f t="shared" si="3"/>
        <v>баклажаны с/м (1 кг.), кг</v>
      </c>
      <c r="L126" s="31">
        <f t="shared" si="4"/>
        <v>0</v>
      </c>
      <c r="M126" s="31">
        <f t="shared" si="5"/>
        <v>0</v>
      </c>
    </row>
    <row r="127" spans="1:13" s="5" customFormat="1" ht="11.85" hidden="1" customHeight="1" outlineLevel="2" x14ac:dyDescent="0.2">
      <c r="A127" s="4"/>
      <c r="B127" s="16" t="s">
        <v>38</v>
      </c>
      <c r="C127" s="17">
        <v>40</v>
      </c>
      <c r="D127" s="19"/>
      <c r="E127" s="17">
        <v>10</v>
      </c>
      <c r="F127" s="18">
        <v>30</v>
      </c>
      <c r="I127" s="31"/>
      <c r="J127" s="34"/>
      <c r="K127" s="5" t="str">
        <f t="shared" si="3"/>
        <v>баклажаны с/м (1 кг.), кг</v>
      </c>
      <c r="L127" s="31">
        <f t="shared" si="4"/>
        <v>0</v>
      </c>
      <c r="M127" s="31">
        <f t="shared" si="5"/>
        <v>0</v>
      </c>
    </row>
    <row r="128" spans="1:13" s="5" customFormat="1" ht="11.85" hidden="1" customHeight="1" outlineLevel="2" x14ac:dyDescent="0.2">
      <c r="A128" s="4"/>
      <c r="B128" s="16" t="s">
        <v>39</v>
      </c>
      <c r="C128" s="17">
        <v>30</v>
      </c>
      <c r="D128" s="17">
        <v>100</v>
      </c>
      <c r="E128" s="17">
        <v>10</v>
      </c>
      <c r="F128" s="18">
        <v>120</v>
      </c>
      <c r="I128" s="31"/>
      <c r="J128" s="34"/>
      <c r="K128" s="5" t="str">
        <f t="shared" si="3"/>
        <v>баклажаны с/м (1 кг.), кг</v>
      </c>
      <c r="L128" s="31">
        <f t="shared" si="4"/>
        <v>0</v>
      </c>
      <c r="M128" s="31">
        <f t="shared" si="5"/>
        <v>0</v>
      </c>
    </row>
    <row r="129" spans="1:13" s="5" customFormat="1" ht="11.85" hidden="1" customHeight="1" outlineLevel="2" x14ac:dyDescent="0.2">
      <c r="A129" s="4"/>
      <c r="B129" s="16" t="s">
        <v>40</v>
      </c>
      <c r="C129" s="17">
        <v>120</v>
      </c>
      <c r="D129" s="19"/>
      <c r="E129" s="17">
        <v>10</v>
      </c>
      <c r="F129" s="18">
        <v>110</v>
      </c>
      <c r="I129" s="31"/>
      <c r="J129" s="34"/>
      <c r="K129" s="5" t="str">
        <f t="shared" si="3"/>
        <v>баклажаны с/м (1 кг.), кг</v>
      </c>
      <c r="L129" s="31">
        <f t="shared" si="4"/>
        <v>0</v>
      </c>
      <c r="M129" s="31">
        <f t="shared" si="5"/>
        <v>0</v>
      </c>
    </row>
    <row r="130" spans="1:13" s="5" customFormat="1" ht="11.85" hidden="1" customHeight="1" outlineLevel="2" x14ac:dyDescent="0.2">
      <c r="A130" s="4"/>
      <c r="B130" s="16" t="s">
        <v>26</v>
      </c>
      <c r="C130" s="17">
        <v>110</v>
      </c>
      <c r="D130" s="19"/>
      <c r="E130" s="17">
        <v>10</v>
      </c>
      <c r="F130" s="18">
        <v>100</v>
      </c>
      <c r="I130" s="31"/>
      <c r="J130" s="34"/>
      <c r="K130" s="5" t="str">
        <f t="shared" si="3"/>
        <v>баклажаны с/м (1 кг.), кг</v>
      </c>
      <c r="L130" s="31">
        <f t="shared" si="4"/>
        <v>0</v>
      </c>
      <c r="M130" s="31">
        <f t="shared" si="5"/>
        <v>0</v>
      </c>
    </row>
    <row r="131" spans="1:13" s="5" customFormat="1" ht="11.85" hidden="1" customHeight="1" outlineLevel="2" x14ac:dyDescent="0.2">
      <c r="A131" s="4"/>
      <c r="B131" s="16" t="s">
        <v>41</v>
      </c>
      <c r="C131" s="17">
        <v>100</v>
      </c>
      <c r="D131" s="19"/>
      <c r="E131" s="17">
        <v>10</v>
      </c>
      <c r="F131" s="18">
        <v>90</v>
      </c>
      <c r="I131" s="31"/>
      <c r="J131" s="34"/>
      <c r="K131" s="5" t="str">
        <f t="shared" si="3"/>
        <v>баклажаны с/м (1 кг.), кг</v>
      </c>
      <c r="L131" s="31">
        <f t="shared" si="4"/>
        <v>0</v>
      </c>
      <c r="M131" s="31">
        <f t="shared" si="5"/>
        <v>0</v>
      </c>
    </row>
    <row r="132" spans="1:13" s="5" customFormat="1" ht="11.85" hidden="1" customHeight="1" outlineLevel="2" x14ac:dyDescent="0.2">
      <c r="A132" s="4"/>
      <c r="B132" s="16" t="s">
        <v>27</v>
      </c>
      <c r="C132" s="17">
        <v>90</v>
      </c>
      <c r="D132" s="19"/>
      <c r="E132" s="17">
        <v>20</v>
      </c>
      <c r="F132" s="18">
        <v>70</v>
      </c>
      <c r="I132" s="31"/>
      <c r="J132" s="34"/>
      <c r="K132" s="5" t="str">
        <f t="shared" si="3"/>
        <v>баклажаны с/м (1 кг.), кг</v>
      </c>
      <c r="L132" s="31">
        <f t="shared" si="4"/>
        <v>0</v>
      </c>
      <c r="M132" s="31">
        <f t="shared" si="5"/>
        <v>0</v>
      </c>
    </row>
    <row r="133" spans="1:13" s="5" customFormat="1" ht="11.85" hidden="1" customHeight="1" outlineLevel="2" x14ac:dyDescent="0.2">
      <c r="A133" s="4"/>
      <c r="B133" s="16" t="s">
        <v>42</v>
      </c>
      <c r="C133" s="17">
        <v>70</v>
      </c>
      <c r="D133" s="19"/>
      <c r="E133" s="17">
        <v>20</v>
      </c>
      <c r="F133" s="18">
        <v>50</v>
      </c>
      <c r="I133" s="31"/>
      <c r="J133" s="34"/>
      <c r="K133" s="5" t="str">
        <f t="shared" si="3"/>
        <v>баклажаны с/м (1 кг.), кг</v>
      </c>
      <c r="L133" s="31">
        <f t="shared" si="4"/>
        <v>0</v>
      </c>
      <c r="M133" s="31">
        <f t="shared" si="5"/>
        <v>0</v>
      </c>
    </row>
    <row r="134" spans="1:13" s="5" customFormat="1" ht="11.85" hidden="1" customHeight="1" outlineLevel="2" x14ac:dyDescent="0.2">
      <c r="A134" s="4"/>
      <c r="B134" s="16" t="s">
        <v>44</v>
      </c>
      <c r="C134" s="17">
        <v>50</v>
      </c>
      <c r="D134" s="17">
        <v>150</v>
      </c>
      <c r="E134" s="19"/>
      <c r="F134" s="18">
        <v>200</v>
      </c>
      <c r="I134" s="31"/>
      <c r="J134" s="34"/>
      <c r="K134" s="5" t="str">
        <f t="shared" si="3"/>
        <v>баклажаны с/м (1 кг.), кг</v>
      </c>
      <c r="L134" s="31">
        <f t="shared" si="4"/>
        <v>0</v>
      </c>
      <c r="M134" s="31">
        <f t="shared" si="5"/>
        <v>0</v>
      </c>
    </row>
    <row r="135" spans="1:13" s="5" customFormat="1" ht="11.85" hidden="1" customHeight="1" outlineLevel="2" x14ac:dyDescent="0.2">
      <c r="A135" s="4"/>
      <c r="B135" s="16" t="s">
        <v>28</v>
      </c>
      <c r="C135" s="17">
        <v>200</v>
      </c>
      <c r="D135" s="19"/>
      <c r="E135" s="17">
        <v>10</v>
      </c>
      <c r="F135" s="18">
        <v>190</v>
      </c>
      <c r="I135" s="31"/>
      <c r="J135" s="34"/>
      <c r="K135" s="5" t="str">
        <f t="shared" si="3"/>
        <v>баклажаны с/м (1 кг.), кг</v>
      </c>
      <c r="L135" s="31">
        <f t="shared" si="4"/>
        <v>0</v>
      </c>
      <c r="M135" s="31">
        <f t="shared" si="5"/>
        <v>0</v>
      </c>
    </row>
    <row r="136" spans="1:13" s="5" customFormat="1" ht="11.85" customHeight="1" outlineLevel="1" collapsed="1" x14ac:dyDescent="0.2">
      <c r="A136" s="4"/>
      <c r="B136" s="13" t="s">
        <v>54</v>
      </c>
      <c r="C136" s="20"/>
      <c r="D136" s="14">
        <v>110</v>
      </c>
      <c r="E136" s="14">
        <v>110</v>
      </c>
      <c r="F136" s="21"/>
      <c r="I136" s="31"/>
      <c r="J136" s="34"/>
      <c r="K136" s="5" t="str">
        <f t="shared" si="3"/>
        <v>бананы (1 кг.), кг</v>
      </c>
      <c r="L136" s="31">
        <f t="shared" si="4"/>
        <v>6</v>
      </c>
      <c r="M136" s="31">
        <f t="shared" si="5"/>
        <v>6</v>
      </c>
    </row>
    <row r="137" spans="1:13" s="5" customFormat="1" ht="11.85" hidden="1" customHeight="1" outlineLevel="2" x14ac:dyDescent="0.2">
      <c r="A137" s="4"/>
      <c r="B137" s="16" t="s">
        <v>32</v>
      </c>
      <c r="C137" s="19"/>
      <c r="D137" s="17">
        <v>18.7</v>
      </c>
      <c r="E137" s="17">
        <v>18.7</v>
      </c>
      <c r="F137" s="22"/>
      <c r="I137" s="31"/>
      <c r="J137" s="34"/>
      <c r="K137" s="5" t="str">
        <f t="shared" si="3"/>
        <v>бананы (1 кг.), кг</v>
      </c>
      <c r="L137" s="31">
        <f t="shared" si="4"/>
        <v>0</v>
      </c>
      <c r="M137" s="31">
        <f t="shared" si="5"/>
        <v>0</v>
      </c>
    </row>
    <row r="138" spans="1:13" s="5" customFormat="1" ht="11.85" hidden="1" customHeight="1" outlineLevel="2" x14ac:dyDescent="0.2">
      <c r="A138" s="4"/>
      <c r="B138" s="16" t="s">
        <v>20</v>
      </c>
      <c r="C138" s="19"/>
      <c r="D138" s="17">
        <v>19</v>
      </c>
      <c r="E138" s="17">
        <v>19</v>
      </c>
      <c r="F138" s="22"/>
      <c r="I138" s="31"/>
      <c r="J138" s="34"/>
      <c r="K138" s="5" t="str">
        <f t="shared" si="3"/>
        <v>бананы (1 кг.), кг</v>
      </c>
      <c r="L138" s="31">
        <f t="shared" si="4"/>
        <v>0</v>
      </c>
      <c r="M138" s="31">
        <f t="shared" si="5"/>
        <v>0</v>
      </c>
    </row>
    <row r="139" spans="1:13" s="5" customFormat="1" ht="11.85" hidden="1" customHeight="1" outlineLevel="2" x14ac:dyDescent="0.2">
      <c r="A139" s="4"/>
      <c r="B139" s="16" t="s">
        <v>24</v>
      </c>
      <c r="C139" s="19"/>
      <c r="D139" s="17">
        <v>19</v>
      </c>
      <c r="E139" s="17">
        <v>19</v>
      </c>
      <c r="F139" s="22"/>
      <c r="I139" s="31"/>
      <c r="J139" s="34"/>
      <c r="K139" s="5" t="str">
        <f t="shared" ref="K139:K202" si="6">IF(ISNUMBER(VALUE(B139)),K138,B139)</f>
        <v>бананы (1 кг.), кг</v>
      </c>
      <c r="L139" s="31">
        <f t="shared" ref="L139:L202" si="7">SUMPRODUCT(($K$10:$K$1999=B139)*($B$10:$B$1999&lt;&gt;B139)*($E$10:$E$1999&gt;0))</f>
        <v>0</v>
      </c>
      <c r="M139" s="31">
        <f t="shared" ref="M139:M202" si="8">COUNTIFS($K$10:$K$1999,"="&amp;B139,$B$10:$B$1999,"&lt;&gt;"&amp;B139,$E$10:$E$1999,"&gt;0")</f>
        <v>0</v>
      </c>
    </row>
    <row r="140" spans="1:13" s="5" customFormat="1" ht="11.85" hidden="1" customHeight="1" outlineLevel="2" x14ac:dyDescent="0.2">
      <c r="A140" s="4"/>
      <c r="B140" s="16" t="s">
        <v>36</v>
      </c>
      <c r="C140" s="19"/>
      <c r="D140" s="17">
        <v>13.3</v>
      </c>
      <c r="E140" s="17">
        <v>13.3</v>
      </c>
      <c r="F140" s="22"/>
      <c r="I140" s="31"/>
      <c r="J140" s="34"/>
      <c r="K140" s="5" t="str">
        <f t="shared" si="6"/>
        <v>бананы (1 кг.), кг</v>
      </c>
      <c r="L140" s="31">
        <f t="shared" si="7"/>
        <v>0</v>
      </c>
      <c r="M140" s="31">
        <f t="shared" si="8"/>
        <v>0</v>
      </c>
    </row>
    <row r="141" spans="1:13" s="5" customFormat="1" ht="11.85" hidden="1" customHeight="1" outlineLevel="2" x14ac:dyDescent="0.2">
      <c r="A141" s="4"/>
      <c r="B141" s="16" t="s">
        <v>37</v>
      </c>
      <c r="C141" s="19"/>
      <c r="D141" s="17">
        <v>20</v>
      </c>
      <c r="E141" s="17">
        <v>20</v>
      </c>
      <c r="F141" s="22"/>
      <c r="I141" s="31"/>
      <c r="J141" s="34"/>
      <c r="K141" s="5" t="str">
        <f t="shared" si="6"/>
        <v>бананы (1 кг.), кг</v>
      </c>
      <c r="L141" s="31">
        <f t="shared" si="7"/>
        <v>0</v>
      </c>
      <c r="M141" s="31">
        <f t="shared" si="8"/>
        <v>0</v>
      </c>
    </row>
    <row r="142" spans="1:13" s="5" customFormat="1" ht="11.85" hidden="1" customHeight="1" outlineLevel="2" x14ac:dyDescent="0.2">
      <c r="A142" s="4"/>
      <c r="B142" s="16" t="s">
        <v>41</v>
      </c>
      <c r="C142" s="19"/>
      <c r="D142" s="17">
        <v>20</v>
      </c>
      <c r="E142" s="17">
        <v>20</v>
      </c>
      <c r="F142" s="22"/>
      <c r="I142" s="31"/>
      <c r="J142" s="34"/>
      <c r="K142" s="5" t="str">
        <f t="shared" si="6"/>
        <v>бананы (1 кг.), кг</v>
      </c>
      <c r="L142" s="31">
        <f t="shared" si="7"/>
        <v>0</v>
      </c>
      <c r="M142" s="31">
        <f t="shared" si="8"/>
        <v>0</v>
      </c>
    </row>
    <row r="143" spans="1:13" s="5" customFormat="1" ht="11.85" customHeight="1" outlineLevel="1" collapsed="1" x14ac:dyDescent="0.2">
      <c r="A143" s="4"/>
      <c r="B143" s="13" t="s">
        <v>55</v>
      </c>
      <c r="C143" s="20"/>
      <c r="D143" s="23">
        <v>2800</v>
      </c>
      <c r="E143" s="23">
        <v>2800</v>
      </c>
      <c r="F143" s="21"/>
      <c r="I143" s="31"/>
      <c r="J143" s="34"/>
      <c r="K143" s="5" t="str">
        <f t="shared" si="6"/>
        <v>банка с крышкой 0,25 л., шт</v>
      </c>
      <c r="L143" s="31">
        <f t="shared" si="7"/>
        <v>2</v>
      </c>
      <c r="M143" s="31">
        <f t="shared" si="8"/>
        <v>2</v>
      </c>
    </row>
    <row r="144" spans="1:13" s="5" customFormat="1" ht="11.85" hidden="1" customHeight="1" outlineLevel="2" x14ac:dyDescent="0.2">
      <c r="A144" s="4"/>
      <c r="B144" s="16" t="s">
        <v>14</v>
      </c>
      <c r="C144" s="19"/>
      <c r="D144" s="24">
        <v>1400</v>
      </c>
      <c r="E144" s="19"/>
      <c r="F144" s="25">
        <v>1400</v>
      </c>
      <c r="I144" s="31"/>
      <c r="J144" s="34"/>
      <c r="K144" s="5" t="str">
        <f t="shared" si="6"/>
        <v>банка с крышкой 0,25 л., шт</v>
      </c>
      <c r="L144" s="31">
        <f t="shared" si="7"/>
        <v>0</v>
      </c>
      <c r="M144" s="31">
        <f t="shared" si="8"/>
        <v>0</v>
      </c>
    </row>
    <row r="145" spans="1:13" s="5" customFormat="1" ht="11.85" hidden="1" customHeight="1" outlineLevel="2" x14ac:dyDescent="0.2">
      <c r="A145" s="4"/>
      <c r="B145" s="16" t="s">
        <v>24</v>
      </c>
      <c r="C145" s="24">
        <v>1400</v>
      </c>
      <c r="D145" s="19"/>
      <c r="E145" s="24">
        <v>1400</v>
      </c>
      <c r="F145" s="22"/>
      <c r="I145" s="31"/>
      <c r="J145" s="34"/>
      <c r="K145" s="5" t="str">
        <f t="shared" si="6"/>
        <v>банка с крышкой 0,25 л., шт</v>
      </c>
      <c r="L145" s="31">
        <f t="shared" si="7"/>
        <v>0</v>
      </c>
      <c r="M145" s="31">
        <f t="shared" si="8"/>
        <v>0</v>
      </c>
    </row>
    <row r="146" spans="1:13" s="5" customFormat="1" ht="11.85" hidden="1" customHeight="1" outlineLevel="2" x14ac:dyDescent="0.2">
      <c r="A146" s="4"/>
      <c r="B146" s="16" t="s">
        <v>26</v>
      </c>
      <c r="C146" s="19"/>
      <c r="D146" s="24">
        <v>1400</v>
      </c>
      <c r="E146" s="19"/>
      <c r="F146" s="25">
        <v>1400</v>
      </c>
      <c r="I146" s="31"/>
      <c r="J146" s="34"/>
      <c r="K146" s="5" t="str">
        <f t="shared" si="6"/>
        <v>банка с крышкой 0,25 л., шт</v>
      </c>
      <c r="L146" s="31">
        <f t="shared" si="7"/>
        <v>0</v>
      </c>
      <c r="M146" s="31">
        <f t="shared" si="8"/>
        <v>0</v>
      </c>
    </row>
    <row r="147" spans="1:13" s="5" customFormat="1" ht="11.85" hidden="1" customHeight="1" outlineLevel="2" x14ac:dyDescent="0.2">
      <c r="A147" s="4"/>
      <c r="B147" s="16" t="s">
        <v>28</v>
      </c>
      <c r="C147" s="24">
        <v>1400</v>
      </c>
      <c r="D147" s="19"/>
      <c r="E147" s="24">
        <v>1400</v>
      </c>
      <c r="F147" s="22"/>
      <c r="I147" s="31"/>
      <c r="J147" s="34"/>
      <c r="K147" s="5" t="str">
        <f t="shared" si="6"/>
        <v>банка с крышкой 0,25 л., шт</v>
      </c>
      <c r="L147" s="31">
        <f t="shared" si="7"/>
        <v>0</v>
      </c>
      <c r="M147" s="31">
        <f t="shared" si="8"/>
        <v>0</v>
      </c>
    </row>
    <row r="148" spans="1:13" s="5" customFormat="1" ht="11.85" customHeight="1" outlineLevel="1" collapsed="1" x14ac:dyDescent="0.2">
      <c r="A148" s="4"/>
      <c r="B148" s="13" t="s">
        <v>56</v>
      </c>
      <c r="C148" s="14">
        <v>42</v>
      </c>
      <c r="D148" s="20"/>
      <c r="E148" s="14">
        <v>1</v>
      </c>
      <c r="F148" s="15">
        <v>41</v>
      </c>
      <c r="I148" s="31">
        <f>COUNTA(E149:E151)</f>
        <v>1</v>
      </c>
      <c r="J148" s="34">
        <v>1230</v>
      </c>
      <c r="K148" s="5" t="str">
        <f t="shared" si="6"/>
        <v>бантик, шт</v>
      </c>
      <c r="L148" s="31">
        <f t="shared" si="7"/>
        <v>1</v>
      </c>
      <c r="M148" s="31">
        <f t="shared" si="8"/>
        <v>1</v>
      </c>
    </row>
    <row r="149" spans="1:13" s="5" customFormat="1" ht="11.85" hidden="1" customHeight="1" outlineLevel="2" x14ac:dyDescent="0.2">
      <c r="A149" s="4"/>
      <c r="B149" s="16" t="s">
        <v>14</v>
      </c>
      <c r="C149" s="17">
        <v>42</v>
      </c>
      <c r="D149" s="19"/>
      <c r="E149" s="19"/>
      <c r="F149" s="18">
        <v>42</v>
      </c>
      <c r="I149" s="31"/>
      <c r="J149" s="34"/>
      <c r="K149" s="5" t="str">
        <f t="shared" si="6"/>
        <v>бантик, шт</v>
      </c>
      <c r="L149" s="31">
        <f t="shared" si="7"/>
        <v>0</v>
      </c>
      <c r="M149" s="31">
        <f t="shared" si="8"/>
        <v>0</v>
      </c>
    </row>
    <row r="150" spans="1:13" s="5" customFormat="1" ht="11.85" hidden="1" customHeight="1" outlineLevel="2" x14ac:dyDescent="0.2">
      <c r="A150" s="4"/>
      <c r="B150" s="16" t="s">
        <v>15</v>
      </c>
      <c r="C150" s="17">
        <v>42</v>
      </c>
      <c r="D150" s="19"/>
      <c r="E150" s="17">
        <v>1</v>
      </c>
      <c r="F150" s="18">
        <v>41</v>
      </c>
      <c r="I150" s="31"/>
      <c r="J150" s="34"/>
      <c r="K150" s="5" t="str">
        <f t="shared" si="6"/>
        <v>бантик, шт</v>
      </c>
      <c r="L150" s="31">
        <f t="shared" si="7"/>
        <v>0</v>
      </c>
      <c r="M150" s="31">
        <f t="shared" si="8"/>
        <v>0</v>
      </c>
    </row>
    <row r="151" spans="1:13" s="5" customFormat="1" ht="11.85" hidden="1" customHeight="1" outlineLevel="2" x14ac:dyDescent="0.2">
      <c r="A151" s="4"/>
      <c r="B151" s="16" t="s">
        <v>28</v>
      </c>
      <c r="C151" s="17">
        <v>41</v>
      </c>
      <c r="D151" s="19"/>
      <c r="E151" s="19"/>
      <c r="F151" s="18">
        <v>41</v>
      </c>
      <c r="I151" s="31"/>
      <c r="J151" s="34"/>
      <c r="K151" s="5" t="str">
        <f t="shared" si="6"/>
        <v>бантик, шт</v>
      </c>
      <c r="L151" s="31">
        <f t="shared" si="7"/>
        <v>0</v>
      </c>
      <c r="M151" s="31">
        <f t="shared" si="8"/>
        <v>0</v>
      </c>
    </row>
    <row r="152" spans="1:13" s="5" customFormat="1" ht="11.85" customHeight="1" outlineLevel="1" collapsed="1" x14ac:dyDescent="0.2">
      <c r="A152" s="4"/>
      <c r="B152" s="13" t="s">
        <v>57</v>
      </c>
      <c r="C152" s="14">
        <v>10</v>
      </c>
      <c r="D152" s="20"/>
      <c r="E152" s="20"/>
      <c r="F152" s="15">
        <v>10</v>
      </c>
      <c r="I152" s="31"/>
      <c r="J152" s="34"/>
      <c r="K152" s="5" t="str">
        <f t="shared" si="6"/>
        <v>бахилы, шт</v>
      </c>
      <c r="L152" s="31">
        <f t="shared" si="7"/>
        <v>0</v>
      </c>
      <c r="M152" s="31">
        <f t="shared" si="8"/>
        <v>0</v>
      </c>
    </row>
    <row r="153" spans="1:13" s="5" customFormat="1" ht="11.85" hidden="1" customHeight="1" outlineLevel="2" x14ac:dyDescent="0.2">
      <c r="A153" s="4"/>
      <c r="B153" s="16" t="s">
        <v>14</v>
      </c>
      <c r="C153" s="17">
        <v>10</v>
      </c>
      <c r="D153" s="19"/>
      <c r="E153" s="19"/>
      <c r="F153" s="18">
        <v>10</v>
      </c>
      <c r="I153" s="31"/>
      <c r="J153" s="34"/>
      <c r="K153" s="5" t="str">
        <f t="shared" si="6"/>
        <v>бахилы, шт</v>
      </c>
      <c r="L153" s="31">
        <f t="shared" si="7"/>
        <v>0</v>
      </c>
      <c r="M153" s="31">
        <f t="shared" si="8"/>
        <v>0</v>
      </c>
    </row>
    <row r="154" spans="1:13" s="5" customFormat="1" ht="11.85" hidden="1" customHeight="1" outlineLevel="2" x14ac:dyDescent="0.2">
      <c r="A154" s="4"/>
      <c r="B154" s="16" t="s">
        <v>28</v>
      </c>
      <c r="C154" s="17">
        <v>10</v>
      </c>
      <c r="D154" s="19"/>
      <c r="E154" s="19"/>
      <c r="F154" s="18">
        <v>10</v>
      </c>
      <c r="I154" s="31"/>
      <c r="J154" s="34"/>
      <c r="K154" s="5" t="str">
        <f t="shared" si="6"/>
        <v>бахилы, шт</v>
      </c>
      <c r="L154" s="31">
        <f t="shared" si="7"/>
        <v>0</v>
      </c>
      <c r="M154" s="31">
        <f t="shared" si="8"/>
        <v>0</v>
      </c>
    </row>
    <row r="155" spans="1:13" s="5" customFormat="1" ht="11.85" customHeight="1" outlineLevel="1" collapsed="1" x14ac:dyDescent="0.2">
      <c r="A155" s="4"/>
      <c r="B155" s="13" t="s">
        <v>58</v>
      </c>
      <c r="C155" s="14">
        <v>86.2</v>
      </c>
      <c r="D155" s="14">
        <v>642.774</v>
      </c>
      <c r="E155" s="14">
        <v>728.97400000000005</v>
      </c>
      <c r="F155" s="21"/>
      <c r="I155" s="31"/>
      <c r="J155" s="34"/>
      <c r="K155" s="5" t="str">
        <f t="shared" si="6"/>
        <v>бекон в/к (1 кг.), кг</v>
      </c>
      <c r="L155" s="31">
        <f t="shared" si="7"/>
        <v>21</v>
      </c>
      <c r="M155" s="31">
        <f t="shared" si="8"/>
        <v>21</v>
      </c>
    </row>
    <row r="156" spans="1:13" s="5" customFormat="1" ht="11.85" hidden="1" customHeight="1" outlineLevel="2" x14ac:dyDescent="0.2">
      <c r="A156" s="4"/>
      <c r="B156" s="16" t="s">
        <v>14</v>
      </c>
      <c r="C156" s="17">
        <v>86.2</v>
      </c>
      <c r="D156" s="19"/>
      <c r="E156" s="17">
        <v>19.95</v>
      </c>
      <c r="F156" s="18">
        <v>66.25</v>
      </c>
      <c r="I156" s="31"/>
      <c r="J156" s="34"/>
      <c r="K156" s="5" t="str">
        <f t="shared" si="6"/>
        <v>бекон в/к (1 кг.), кг</v>
      </c>
      <c r="L156" s="31">
        <f t="shared" si="7"/>
        <v>0</v>
      </c>
      <c r="M156" s="31">
        <f t="shared" si="8"/>
        <v>0</v>
      </c>
    </row>
    <row r="157" spans="1:13" s="5" customFormat="1" ht="11.85" hidden="1" customHeight="1" outlineLevel="2" x14ac:dyDescent="0.2">
      <c r="A157" s="4"/>
      <c r="B157" s="16" t="s">
        <v>15</v>
      </c>
      <c r="C157" s="17">
        <v>66.25</v>
      </c>
      <c r="D157" s="17">
        <v>192.6</v>
      </c>
      <c r="E157" s="17">
        <v>33.9</v>
      </c>
      <c r="F157" s="18">
        <v>224.95</v>
      </c>
      <c r="I157" s="31"/>
      <c r="J157" s="34"/>
      <c r="K157" s="5" t="str">
        <f t="shared" si="6"/>
        <v>бекон в/к (1 кг.), кг</v>
      </c>
      <c r="L157" s="31">
        <f t="shared" si="7"/>
        <v>0</v>
      </c>
      <c r="M157" s="31">
        <f t="shared" si="8"/>
        <v>0</v>
      </c>
    </row>
    <row r="158" spans="1:13" s="5" customFormat="1" ht="11.85" hidden="1" customHeight="1" outlineLevel="2" x14ac:dyDescent="0.2">
      <c r="A158" s="4"/>
      <c r="B158" s="16" t="s">
        <v>16</v>
      </c>
      <c r="C158" s="17">
        <v>224.95</v>
      </c>
      <c r="D158" s="19"/>
      <c r="E158" s="17">
        <v>32.35</v>
      </c>
      <c r="F158" s="18">
        <v>192.6</v>
      </c>
      <c r="I158" s="31"/>
      <c r="J158" s="34"/>
      <c r="K158" s="5" t="str">
        <f t="shared" si="6"/>
        <v>бекон в/к (1 кг.), кг</v>
      </c>
      <c r="L158" s="31">
        <f t="shared" si="7"/>
        <v>0</v>
      </c>
      <c r="M158" s="31">
        <f t="shared" si="8"/>
        <v>0</v>
      </c>
    </row>
    <row r="159" spans="1:13" s="5" customFormat="1" ht="11.85" hidden="1" customHeight="1" outlineLevel="2" x14ac:dyDescent="0.2">
      <c r="A159" s="4"/>
      <c r="B159" s="16" t="s">
        <v>17</v>
      </c>
      <c r="C159" s="17">
        <v>192.6</v>
      </c>
      <c r="D159" s="19"/>
      <c r="E159" s="17">
        <v>29.7</v>
      </c>
      <c r="F159" s="18">
        <v>162.9</v>
      </c>
      <c r="I159" s="31"/>
      <c r="J159" s="34"/>
      <c r="K159" s="5" t="str">
        <f t="shared" si="6"/>
        <v>бекон в/к (1 кг.), кг</v>
      </c>
      <c r="L159" s="31">
        <f t="shared" si="7"/>
        <v>0</v>
      </c>
      <c r="M159" s="31">
        <f t="shared" si="8"/>
        <v>0</v>
      </c>
    </row>
    <row r="160" spans="1:13" s="5" customFormat="1" ht="11.85" hidden="1" customHeight="1" outlineLevel="2" x14ac:dyDescent="0.2">
      <c r="A160" s="4"/>
      <c r="B160" s="16" t="s">
        <v>32</v>
      </c>
      <c r="C160" s="17">
        <v>162.9</v>
      </c>
      <c r="D160" s="19"/>
      <c r="E160" s="17">
        <v>29.75</v>
      </c>
      <c r="F160" s="18">
        <v>133.15</v>
      </c>
      <c r="I160" s="31"/>
      <c r="J160" s="34"/>
      <c r="K160" s="5" t="str">
        <f t="shared" si="6"/>
        <v>бекон в/к (1 кг.), кг</v>
      </c>
      <c r="L160" s="31">
        <f t="shared" si="7"/>
        <v>0</v>
      </c>
      <c r="M160" s="31">
        <f t="shared" si="8"/>
        <v>0</v>
      </c>
    </row>
    <row r="161" spans="1:13" s="5" customFormat="1" ht="11.85" hidden="1" customHeight="1" outlineLevel="2" x14ac:dyDescent="0.2">
      <c r="A161" s="4"/>
      <c r="B161" s="16" t="s">
        <v>18</v>
      </c>
      <c r="C161" s="17">
        <v>133.15</v>
      </c>
      <c r="D161" s="19"/>
      <c r="E161" s="17">
        <v>36.4</v>
      </c>
      <c r="F161" s="18">
        <v>96.75</v>
      </c>
      <c r="I161" s="31"/>
      <c r="J161" s="34"/>
      <c r="K161" s="5" t="str">
        <f t="shared" si="6"/>
        <v>бекон в/к (1 кг.), кг</v>
      </c>
      <c r="L161" s="31">
        <f t="shared" si="7"/>
        <v>0</v>
      </c>
      <c r="M161" s="31">
        <f t="shared" si="8"/>
        <v>0</v>
      </c>
    </row>
    <row r="162" spans="1:13" s="5" customFormat="1" ht="11.85" hidden="1" customHeight="1" outlineLevel="2" x14ac:dyDescent="0.2">
      <c r="A162" s="4"/>
      <c r="B162" s="16" t="s">
        <v>19</v>
      </c>
      <c r="C162" s="17">
        <v>96.75</v>
      </c>
      <c r="D162" s="17">
        <v>181.77</v>
      </c>
      <c r="E162" s="17">
        <v>96.75</v>
      </c>
      <c r="F162" s="18">
        <v>181.77</v>
      </c>
      <c r="I162" s="31"/>
      <c r="J162" s="34"/>
      <c r="K162" s="5" t="str">
        <f t="shared" si="6"/>
        <v>бекон в/к (1 кг.), кг</v>
      </c>
      <c r="L162" s="31">
        <f t="shared" si="7"/>
        <v>0</v>
      </c>
      <c r="M162" s="31">
        <f t="shared" si="8"/>
        <v>0</v>
      </c>
    </row>
    <row r="163" spans="1:13" s="5" customFormat="1" ht="11.85" hidden="1" customHeight="1" outlineLevel="2" x14ac:dyDescent="0.2">
      <c r="A163" s="4"/>
      <c r="B163" s="16" t="s">
        <v>34</v>
      </c>
      <c r="C163" s="17">
        <v>181.77</v>
      </c>
      <c r="D163" s="19"/>
      <c r="E163" s="17">
        <v>14.45</v>
      </c>
      <c r="F163" s="18">
        <v>167.32</v>
      </c>
      <c r="I163" s="31"/>
      <c r="J163" s="34"/>
      <c r="K163" s="5" t="str">
        <f t="shared" si="6"/>
        <v>бекон в/к (1 кг.), кг</v>
      </c>
      <c r="L163" s="31">
        <f t="shared" si="7"/>
        <v>0</v>
      </c>
      <c r="M163" s="31">
        <f t="shared" si="8"/>
        <v>0</v>
      </c>
    </row>
    <row r="164" spans="1:13" s="5" customFormat="1" ht="11.85" hidden="1" customHeight="1" outlineLevel="2" x14ac:dyDescent="0.2">
      <c r="A164" s="4"/>
      <c r="B164" s="16" t="s">
        <v>35</v>
      </c>
      <c r="C164" s="17">
        <v>167.32</v>
      </c>
      <c r="D164" s="19"/>
      <c r="E164" s="17">
        <v>17.399999999999999</v>
      </c>
      <c r="F164" s="18">
        <v>149.91999999999999</v>
      </c>
      <c r="I164" s="31"/>
      <c r="J164" s="34"/>
      <c r="K164" s="5" t="str">
        <f t="shared" si="6"/>
        <v>бекон в/к (1 кг.), кг</v>
      </c>
      <c r="L164" s="31">
        <f t="shared" si="7"/>
        <v>0</v>
      </c>
      <c r="M164" s="31">
        <f t="shared" si="8"/>
        <v>0</v>
      </c>
    </row>
    <row r="165" spans="1:13" s="5" customFormat="1" ht="11.85" hidden="1" customHeight="1" outlineLevel="2" x14ac:dyDescent="0.2">
      <c r="A165" s="4"/>
      <c r="B165" s="16" t="s">
        <v>22</v>
      </c>
      <c r="C165" s="17">
        <v>149.91999999999999</v>
      </c>
      <c r="D165" s="19"/>
      <c r="E165" s="17">
        <v>40.4</v>
      </c>
      <c r="F165" s="18">
        <v>109.52</v>
      </c>
      <c r="I165" s="31"/>
      <c r="J165" s="34"/>
      <c r="K165" s="5" t="str">
        <f t="shared" si="6"/>
        <v>бекон в/к (1 кг.), кг</v>
      </c>
      <c r="L165" s="31">
        <f t="shared" si="7"/>
        <v>0</v>
      </c>
      <c r="M165" s="31">
        <f t="shared" si="8"/>
        <v>0</v>
      </c>
    </row>
    <row r="166" spans="1:13" s="5" customFormat="1" ht="11.85" hidden="1" customHeight="1" outlineLevel="2" x14ac:dyDescent="0.2">
      <c r="A166" s="4"/>
      <c r="B166" s="16" t="s">
        <v>23</v>
      </c>
      <c r="C166" s="17">
        <v>109.52</v>
      </c>
      <c r="D166" s="17">
        <v>187.53399999999999</v>
      </c>
      <c r="E166" s="17">
        <v>17.45</v>
      </c>
      <c r="F166" s="18">
        <v>279.60399999999998</v>
      </c>
      <c r="I166" s="31"/>
      <c r="J166" s="34"/>
      <c r="K166" s="5" t="str">
        <f t="shared" si="6"/>
        <v>бекон в/к (1 кг.), кг</v>
      </c>
      <c r="L166" s="31">
        <f t="shared" si="7"/>
        <v>0</v>
      </c>
      <c r="M166" s="31">
        <f t="shared" si="8"/>
        <v>0</v>
      </c>
    </row>
    <row r="167" spans="1:13" s="5" customFormat="1" ht="11.85" hidden="1" customHeight="1" outlineLevel="2" x14ac:dyDescent="0.2">
      <c r="A167" s="4"/>
      <c r="B167" s="16" t="s">
        <v>24</v>
      </c>
      <c r="C167" s="17">
        <v>279.60399999999998</v>
      </c>
      <c r="D167" s="19"/>
      <c r="E167" s="17">
        <v>55.5</v>
      </c>
      <c r="F167" s="18">
        <v>224.10400000000001</v>
      </c>
      <c r="I167" s="31"/>
      <c r="J167" s="34"/>
      <c r="K167" s="5" t="str">
        <f t="shared" si="6"/>
        <v>бекон в/к (1 кг.), кг</v>
      </c>
      <c r="L167" s="31">
        <f t="shared" si="7"/>
        <v>0</v>
      </c>
      <c r="M167" s="31">
        <f t="shared" si="8"/>
        <v>0</v>
      </c>
    </row>
    <row r="168" spans="1:13" s="5" customFormat="1" ht="11.85" hidden="1" customHeight="1" outlineLevel="2" x14ac:dyDescent="0.2">
      <c r="A168" s="4"/>
      <c r="B168" s="16" t="s">
        <v>36</v>
      </c>
      <c r="C168" s="17">
        <v>224.10400000000001</v>
      </c>
      <c r="D168" s="19"/>
      <c r="E168" s="17">
        <v>37.65</v>
      </c>
      <c r="F168" s="18">
        <v>186.45400000000001</v>
      </c>
      <c r="I168" s="31"/>
      <c r="J168" s="34"/>
      <c r="K168" s="5" t="str">
        <f t="shared" si="6"/>
        <v>бекон в/к (1 кг.), кг</v>
      </c>
      <c r="L168" s="31">
        <f t="shared" si="7"/>
        <v>0</v>
      </c>
      <c r="M168" s="31">
        <f t="shared" si="8"/>
        <v>0</v>
      </c>
    </row>
    <row r="169" spans="1:13" s="5" customFormat="1" ht="11.85" hidden="1" customHeight="1" outlineLevel="2" x14ac:dyDescent="0.2">
      <c r="A169" s="4"/>
      <c r="B169" s="16" t="s">
        <v>37</v>
      </c>
      <c r="C169" s="17">
        <v>186.45400000000001</v>
      </c>
      <c r="D169" s="19"/>
      <c r="E169" s="17">
        <v>16.75</v>
      </c>
      <c r="F169" s="18">
        <v>169.70400000000001</v>
      </c>
      <c r="I169" s="31"/>
      <c r="J169" s="34"/>
      <c r="K169" s="5" t="str">
        <f t="shared" si="6"/>
        <v>бекон в/к (1 кг.), кг</v>
      </c>
      <c r="L169" s="31">
        <f t="shared" si="7"/>
        <v>0</v>
      </c>
      <c r="M169" s="31">
        <f t="shared" si="8"/>
        <v>0</v>
      </c>
    </row>
    <row r="170" spans="1:13" s="5" customFormat="1" ht="11.85" hidden="1" customHeight="1" outlineLevel="2" x14ac:dyDescent="0.2">
      <c r="A170" s="4"/>
      <c r="B170" s="16" t="s">
        <v>38</v>
      </c>
      <c r="C170" s="17">
        <v>169.70400000000001</v>
      </c>
      <c r="D170" s="19"/>
      <c r="E170" s="17">
        <v>55.3</v>
      </c>
      <c r="F170" s="18">
        <v>114.404</v>
      </c>
      <c r="I170" s="31"/>
      <c r="J170" s="34"/>
      <c r="K170" s="5" t="str">
        <f t="shared" si="6"/>
        <v>бекон в/к (1 кг.), кг</v>
      </c>
      <c r="L170" s="31">
        <f t="shared" si="7"/>
        <v>0</v>
      </c>
      <c r="M170" s="31">
        <f t="shared" si="8"/>
        <v>0</v>
      </c>
    </row>
    <row r="171" spans="1:13" s="5" customFormat="1" ht="11.85" hidden="1" customHeight="1" outlineLevel="2" x14ac:dyDescent="0.2">
      <c r="A171" s="4"/>
      <c r="B171" s="16" t="s">
        <v>39</v>
      </c>
      <c r="C171" s="17">
        <v>114.404</v>
      </c>
      <c r="D171" s="19"/>
      <c r="E171" s="17">
        <v>17.8</v>
      </c>
      <c r="F171" s="18">
        <v>96.603999999999999</v>
      </c>
      <c r="I171" s="31"/>
      <c r="J171" s="34"/>
      <c r="K171" s="5" t="str">
        <f t="shared" si="6"/>
        <v>бекон в/к (1 кг.), кг</v>
      </c>
      <c r="L171" s="31">
        <f t="shared" si="7"/>
        <v>0</v>
      </c>
      <c r="M171" s="31">
        <f t="shared" si="8"/>
        <v>0</v>
      </c>
    </row>
    <row r="172" spans="1:13" s="5" customFormat="1" ht="11.85" hidden="1" customHeight="1" outlineLevel="2" x14ac:dyDescent="0.2">
      <c r="A172" s="4"/>
      <c r="B172" s="16" t="s">
        <v>40</v>
      </c>
      <c r="C172" s="17">
        <v>96.603999999999999</v>
      </c>
      <c r="D172" s="19"/>
      <c r="E172" s="17">
        <v>35.5</v>
      </c>
      <c r="F172" s="18">
        <v>61.103999999999999</v>
      </c>
      <c r="I172" s="31"/>
      <c r="J172" s="34"/>
      <c r="K172" s="5" t="str">
        <f t="shared" si="6"/>
        <v>бекон в/к (1 кг.), кг</v>
      </c>
      <c r="L172" s="31">
        <f t="shared" si="7"/>
        <v>0</v>
      </c>
      <c r="M172" s="31">
        <f t="shared" si="8"/>
        <v>0</v>
      </c>
    </row>
    <row r="173" spans="1:13" s="5" customFormat="1" ht="11.85" hidden="1" customHeight="1" outlineLevel="2" x14ac:dyDescent="0.2">
      <c r="A173" s="4"/>
      <c r="B173" s="16" t="s">
        <v>26</v>
      </c>
      <c r="C173" s="17">
        <v>61.103999999999999</v>
      </c>
      <c r="D173" s="19"/>
      <c r="E173" s="17">
        <v>32.6</v>
      </c>
      <c r="F173" s="18">
        <v>28.504000000000001</v>
      </c>
      <c r="I173" s="31"/>
      <c r="J173" s="34"/>
      <c r="K173" s="5" t="str">
        <f t="shared" si="6"/>
        <v>бекон в/к (1 кг.), кг</v>
      </c>
      <c r="L173" s="31">
        <f t="shared" si="7"/>
        <v>0</v>
      </c>
      <c r="M173" s="31">
        <f t="shared" si="8"/>
        <v>0</v>
      </c>
    </row>
    <row r="174" spans="1:13" s="5" customFormat="1" ht="11.85" hidden="1" customHeight="1" outlineLevel="2" x14ac:dyDescent="0.2">
      <c r="A174" s="4"/>
      <c r="B174" s="16" t="s">
        <v>41</v>
      </c>
      <c r="C174" s="17">
        <v>28.504000000000001</v>
      </c>
      <c r="D174" s="17">
        <v>80.87</v>
      </c>
      <c r="E174" s="17">
        <v>28.504000000000001</v>
      </c>
      <c r="F174" s="18">
        <v>80.87</v>
      </c>
      <c r="I174" s="31"/>
      <c r="J174" s="34"/>
      <c r="K174" s="5" t="str">
        <f t="shared" si="6"/>
        <v>бекон в/к (1 кг.), кг</v>
      </c>
      <c r="L174" s="31">
        <f t="shared" si="7"/>
        <v>0</v>
      </c>
      <c r="M174" s="31">
        <f t="shared" si="8"/>
        <v>0</v>
      </c>
    </row>
    <row r="175" spans="1:13" s="5" customFormat="1" ht="11.85" hidden="1" customHeight="1" outlineLevel="2" x14ac:dyDescent="0.2">
      <c r="A175" s="4"/>
      <c r="B175" s="16" t="s">
        <v>27</v>
      </c>
      <c r="C175" s="17">
        <v>80.87</v>
      </c>
      <c r="D175" s="19"/>
      <c r="E175" s="17">
        <v>46.55</v>
      </c>
      <c r="F175" s="18">
        <v>34.32</v>
      </c>
      <c r="I175" s="31"/>
      <c r="J175" s="34"/>
      <c r="K175" s="5" t="str">
        <f t="shared" si="6"/>
        <v>бекон в/к (1 кг.), кг</v>
      </c>
      <c r="L175" s="31">
        <f t="shared" si="7"/>
        <v>0</v>
      </c>
      <c r="M175" s="31">
        <f t="shared" si="8"/>
        <v>0</v>
      </c>
    </row>
    <row r="176" spans="1:13" s="5" customFormat="1" ht="11.85" hidden="1" customHeight="1" outlineLevel="2" x14ac:dyDescent="0.2">
      <c r="A176" s="4"/>
      <c r="B176" s="16" t="s">
        <v>42</v>
      </c>
      <c r="C176" s="17">
        <v>34.32</v>
      </c>
      <c r="D176" s="19"/>
      <c r="E176" s="17">
        <v>34.32</v>
      </c>
      <c r="F176" s="22"/>
      <c r="I176" s="31"/>
      <c r="J176" s="34"/>
      <c r="K176" s="5" t="str">
        <f t="shared" si="6"/>
        <v>бекон в/к (1 кг.), кг</v>
      </c>
      <c r="L176" s="31">
        <f t="shared" si="7"/>
        <v>0</v>
      </c>
      <c r="M176" s="31">
        <f t="shared" si="8"/>
        <v>0</v>
      </c>
    </row>
    <row r="177" spans="1:13" s="5" customFormat="1" ht="11.85" customHeight="1" outlineLevel="1" collapsed="1" x14ac:dyDescent="0.2">
      <c r="A177" s="4"/>
      <c r="B177" s="13" t="s">
        <v>59</v>
      </c>
      <c r="C177" s="20"/>
      <c r="D177" s="14">
        <v>132</v>
      </c>
      <c r="E177" s="14">
        <v>114</v>
      </c>
      <c r="F177" s="15">
        <v>18</v>
      </c>
      <c r="I177" s="31"/>
      <c r="J177" s="34"/>
      <c r="K177" s="5" t="str">
        <f t="shared" si="6"/>
        <v>берн 0,33 (330 гр.), шт</v>
      </c>
      <c r="L177" s="31">
        <f t="shared" si="7"/>
        <v>13</v>
      </c>
      <c r="M177" s="31">
        <f t="shared" si="8"/>
        <v>13</v>
      </c>
    </row>
    <row r="178" spans="1:13" s="5" customFormat="1" ht="11.85" hidden="1" customHeight="1" outlineLevel="2" x14ac:dyDescent="0.2">
      <c r="A178" s="4"/>
      <c r="B178" s="16" t="s">
        <v>15</v>
      </c>
      <c r="C178" s="19"/>
      <c r="D178" s="17">
        <v>36</v>
      </c>
      <c r="E178" s="17">
        <v>12</v>
      </c>
      <c r="F178" s="18">
        <v>24</v>
      </c>
      <c r="I178" s="31"/>
      <c r="J178" s="34"/>
      <c r="K178" s="5" t="str">
        <f t="shared" si="6"/>
        <v>берн 0,33 (330 гр.), шт</v>
      </c>
      <c r="L178" s="31">
        <f t="shared" si="7"/>
        <v>0</v>
      </c>
      <c r="M178" s="31">
        <f t="shared" si="8"/>
        <v>0</v>
      </c>
    </row>
    <row r="179" spans="1:13" s="5" customFormat="1" ht="11.85" hidden="1" customHeight="1" outlineLevel="2" x14ac:dyDescent="0.2">
      <c r="A179" s="4"/>
      <c r="B179" s="16" t="s">
        <v>16</v>
      </c>
      <c r="C179" s="17">
        <v>24</v>
      </c>
      <c r="D179" s="19"/>
      <c r="E179" s="17">
        <v>12</v>
      </c>
      <c r="F179" s="18">
        <v>12</v>
      </c>
      <c r="I179" s="31"/>
      <c r="J179" s="34"/>
      <c r="K179" s="5" t="str">
        <f t="shared" si="6"/>
        <v>берн 0,33 (330 гр.), шт</v>
      </c>
      <c r="L179" s="31">
        <f t="shared" si="7"/>
        <v>0</v>
      </c>
      <c r="M179" s="31">
        <f t="shared" si="8"/>
        <v>0</v>
      </c>
    </row>
    <row r="180" spans="1:13" s="5" customFormat="1" ht="11.85" hidden="1" customHeight="1" outlineLevel="2" x14ac:dyDescent="0.2">
      <c r="A180" s="4"/>
      <c r="B180" s="16" t="s">
        <v>17</v>
      </c>
      <c r="C180" s="17">
        <v>12</v>
      </c>
      <c r="D180" s="17">
        <v>36</v>
      </c>
      <c r="E180" s="17">
        <v>6</v>
      </c>
      <c r="F180" s="18">
        <v>42</v>
      </c>
      <c r="I180" s="31"/>
      <c r="J180" s="34"/>
      <c r="K180" s="5" t="str">
        <f t="shared" si="6"/>
        <v>берн 0,33 (330 гр.), шт</v>
      </c>
      <c r="L180" s="31">
        <f t="shared" si="7"/>
        <v>0</v>
      </c>
      <c r="M180" s="31">
        <f t="shared" si="8"/>
        <v>0</v>
      </c>
    </row>
    <row r="181" spans="1:13" s="5" customFormat="1" ht="11.85" hidden="1" customHeight="1" outlineLevel="2" x14ac:dyDescent="0.2">
      <c r="A181" s="4"/>
      <c r="B181" s="16" t="s">
        <v>32</v>
      </c>
      <c r="C181" s="17">
        <v>42</v>
      </c>
      <c r="D181" s="17">
        <v>36</v>
      </c>
      <c r="E181" s="19"/>
      <c r="F181" s="18">
        <v>78</v>
      </c>
      <c r="I181" s="31"/>
      <c r="J181" s="34"/>
      <c r="K181" s="5" t="str">
        <f t="shared" si="6"/>
        <v>берн 0,33 (330 гр.), шт</v>
      </c>
      <c r="L181" s="31">
        <f t="shared" si="7"/>
        <v>0</v>
      </c>
      <c r="M181" s="31">
        <f t="shared" si="8"/>
        <v>0</v>
      </c>
    </row>
    <row r="182" spans="1:13" s="5" customFormat="1" ht="11.85" hidden="1" customHeight="1" outlineLevel="2" x14ac:dyDescent="0.2">
      <c r="A182" s="4"/>
      <c r="B182" s="16" t="s">
        <v>21</v>
      </c>
      <c r="C182" s="17">
        <v>78</v>
      </c>
      <c r="D182" s="19"/>
      <c r="E182" s="17">
        <v>6</v>
      </c>
      <c r="F182" s="18">
        <v>72</v>
      </c>
      <c r="I182" s="31"/>
      <c r="J182" s="34"/>
      <c r="K182" s="5" t="str">
        <f t="shared" si="6"/>
        <v>берн 0,33 (330 гр.), шт</v>
      </c>
      <c r="L182" s="31">
        <f t="shared" si="7"/>
        <v>0</v>
      </c>
      <c r="M182" s="31">
        <f t="shared" si="8"/>
        <v>0</v>
      </c>
    </row>
    <row r="183" spans="1:13" s="5" customFormat="1" ht="11.85" hidden="1" customHeight="1" outlineLevel="2" x14ac:dyDescent="0.2">
      <c r="A183" s="4"/>
      <c r="B183" s="16" t="s">
        <v>34</v>
      </c>
      <c r="C183" s="17">
        <v>72</v>
      </c>
      <c r="D183" s="19"/>
      <c r="E183" s="17">
        <v>6</v>
      </c>
      <c r="F183" s="18">
        <v>66</v>
      </c>
      <c r="I183" s="31"/>
      <c r="J183" s="34"/>
      <c r="K183" s="5" t="str">
        <f t="shared" si="6"/>
        <v>берн 0,33 (330 гр.), шт</v>
      </c>
      <c r="L183" s="31">
        <f t="shared" si="7"/>
        <v>0</v>
      </c>
      <c r="M183" s="31">
        <f t="shared" si="8"/>
        <v>0</v>
      </c>
    </row>
    <row r="184" spans="1:13" s="5" customFormat="1" ht="11.85" hidden="1" customHeight="1" outlineLevel="2" x14ac:dyDescent="0.2">
      <c r="A184" s="4"/>
      <c r="B184" s="16" t="s">
        <v>22</v>
      </c>
      <c r="C184" s="17">
        <v>66</v>
      </c>
      <c r="D184" s="19"/>
      <c r="E184" s="17">
        <v>6</v>
      </c>
      <c r="F184" s="18">
        <v>60</v>
      </c>
      <c r="I184" s="31"/>
      <c r="J184" s="34"/>
      <c r="K184" s="5" t="str">
        <f t="shared" si="6"/>
        <v>берн 0,33 (330 гр.), шт</v>
      </c>
      <c r="L184" s="31">
        <f t="shared" si="7"/>
        <v>0</v>
      </c>
      <c r="M184" s="31">
        <f t="shared" si="8"/>
        <v>0</v>
      </c>
    </row>
    <row r="185" spans="1:13" s="5" customFormat="1" ht="11.85" hidden="1" customHeight="1" outlineLevel="2" x14ac:dyDescent="0.2">
      <c r="A185" s="4"/>
      <c r="B185" s="16" t="s">
        <v>23</v>
      </c>
      <c r="C185" s="17">
        <v>60</v>
      </c>
      <c r="D185" s="19"/>
      <c r="E185" s="17">
        <v>18</v>
      </c>
      <c r="F185" s="18">
        <v>42</v>
      </c>
      <c r="I185" s="31"/>
      <c r="J185" s="34"/>
      <c r="K185" s="5" t="str">
        <f t="shared" si="6"/>
        <v>берн 0,33 (330 гр.), шт</v>
      </c>
      <c r="L185" s="31">
        <f t="shared" si="7"/>
        <v>0</v>
      </c>
      <c r="M185" s="31">
        <f t="shared" si="8"/>
        <v>0</v>
      </c>
    </row>
    <row r="186" spans="1:13" s="5" customFormat="1" ht="11.85" hidden="1" customHeight="1" outlineLevel="2" x14ac:dyDescent="0.2">
      <c r="A186" s="4"/>
      <c r="B186" s="16" t="s">
        <v>25</v>
      </c>
      <c r="C186" s="17">
        <v>42</v>
      </c>
      <c r="D186" s="19"/>
      <c r="E186" s="17">
        <v>6</v>
      </c>
      <c r="F186" s="18">
        <v>36</v>
      </c>
      <c r="I186" s="31"/>
      <c r="J186" s="34"/>
      <c r="K186" s="5" t="str">
        <f t="shared" si="6"/>
        <v>берн 0,33 (330 гр.), шт</v>
      </c>
      <c r="L186" s="31">
        <f t="shared" si="7"/>
        <v>0</v>
      </c>
      <c r="M186" s="31">
        <f t="shared" si="8"/>
        <v>0</v>
      </c>
    </row>
    <row r="187" spans="1:13" s="5" customFormat="1" ht="11.85" hidden="1" customHeight="1" outlineLevel="2" x14ac:dyDescent="0.2">
      <c r="A187" s="4"/>
      <c r="B187" s="16" t="s">
        <v>37</v>
      </c>
      <c r="C187" s="17">
        <v>36</v>
      </c>
      <c r="D187" s="19"/>
      <c r="E187" s="17">
        <v>6</v>
      </c>
      <c r="F187" s="18">
        <v>30</v>
      </c>
      <c r="I187" s="31"/>
      <c r="J187" s="34"/>
      <c r="K187" s="5" t="str">
        <f t="shared" si="6"/>
        <v>берн 0,33 (330 гр.), шт</v>
      </c>
      <c r="L187" s="31">
        <f t="shared" si="7"/>
        <v>0</v>
      </c>
      <c r="M187" s="31">
        <f t="shared" si="8"/>
        <v>0</v>
      </c>
    </row>
    <row r="188" spans="1:13" s="5" customFormat="1" ht="11.85" hidden="1" customHeight="1" outlineLevel="2" x14ac:dyDescent="0.2">
      <c r="A188" s="4"/>
      <c r="B188" s="16" t="s">
        <v>40</v>
      </c>
      <c r="C188" s="17">
        <v>30</v>
      </c>
      <c r="D188" s="17">
        <v>24</v>
      </c>
      <c r="E188" s="19"/>
      <c r="F188" s="18">
        <v>54</v>
      </c>
      <c r="I188" s="31"/>
      <c r="J188" s="34"/>
      <c r="K188" s="5" t="str">
        <f t="shared" si="6"/>
        <v>берн 0,33 (330 гр.), шт</v>
      </c>
      <c r="L188" s="31">
        <f t="shared" si="7"/>
        <v>0</v>
      </c>
      <c r="M188" s="31">
        <f t="shared" si="8"/>
        <v>0</v>
      </c>
    </row>
    <row r="189" spans="1:13" s="5" customFormat="1" ht="11.85" hidden="1" customHeight="1" outlineLevel="2" x14ac:dyDescent="0.2">
      <c r="A189" s="4"/>
      <c r="B189" s="16" t="s">
        <v>26</v>
      </c>
      <c r="C189" s="17">
        <v>54</v>
      </c>
      <c r="D189" s="19"/>
      <c r="E189" s="17">
        <v>6</v>
      </c>
      <c r="F189" s="18">
        <v>48</v>
      </c>
      <c r="I189" s="31"/>
      <c r="J189" s="34"/>
      <c r="K189" s="5" t="str">
        <f t="shared" si="6"/>
        <v>берн 0,33 (330 гр.), шт</v>
      </c>
      <c r="L189" s="31">
        <f t="shared" si="7"/>
        <v>0</v>
      </c>
      <c r="M189" s="31">
        <f t="shared" si="8"/>
        <v>0</v>
      </c>
    </row>
    <row r="190" spans="1:13" s="5" customFormat="1" ht="11.85" hidden="1" customHeight="1" outlineLevel="2" x14ac:dyDescent="0.2">
      <c r="A190" s="4"/>
      <c r="B190" s="16" t="s">
        <v>42</v>
      </c>
      <c r="C190" s="17">
        <v>48</v>
      </c>
      <c r="D190" s="19"/>
      <c r="E190" s="17">
        <v>12</v>
      </c>
      <c r="F190" s="18">
        <v>36</v>
      </c>
      <c r="I190" s="31"/>
      <c r="J190" s="34"/>
      <c r="K190" s="5" t="str">
        <f t="shared" si="6"/>
        <v>берн 0,33 (330 гр.), шт</v>
      </c>
      <c r="L190" s="31">
        <f t="shared" si="7"/>
        <v>0</v>
      </c>
      <c r="M190" s="31">
        <f t="shared" si="8"/>
        <v>0</v>
      </c>
    </row>
    <row r="191" spans="1:13" s="5" customFormat="1" ht="11.85" hidden="1" customHeight="1" outlineLevel="2" x14ac:dyDescent="0.2">
      <c r="A191" s="4"/>
      <c r="B191" s="16" t="s">
        <v>43</v>
      </c>
      <c r="C191" s="17">
        <v>36</v>
      </c>
      <c r="D191" s="19"/>
      <c r="E191" s="17">
        <v>6</v>
      </c>
      <c r="F191" s="18">
        <v>30</v>
      </c>
      <c r="I191" s="31"/>
      <c r="J191" s="34"/>
      <c r="K191" s="5" t="str">
        <f t="shared" si="6"/>
        <v>берн 0,33 (330 гр.), шт</v>
      </c>
      <c r="L191" s="31">
        <f t="shared" si="7"/>
        <v>0</v>
      </c>
      <c r="M191" s="31">
        <f t="shared" si="8"/>
        <v>0</v>
      </c>
    </row>
    <row r="192" spans="1:13" s="5" customFormat="1" ht="11.85" hidden="1" customHeight="1" outlineLevel="2" x14ac:dyDescent="0.2">
      <c r="A192" s="4"/>
      <c r="B192" s="16" t="s">
        <v>28</v>
      </c>
      <c r="C192" s="17">
        <v>30</v>
      </c>
      <c r="D192" s="19"/>
      <c r="E192" s="17">
        <v>12</v>
      </c>
      <c r="F192" s="18">
        <v>18</v>
      </c>
      <c r="I192" s="31"/>
      <c r="J192" s="34"/>
      <c r="K192" s="5" t="str">
        <f t="shared" si="6"/>
        <v>берн 0,33 (330 гр.), шт</v>
      </c>
      <c r="L192" s="31">
        <f t="shared" si="7"/>
        <v>0</v>
      </c>
      <c r="M192" s="31">
        <f t="shared" si="8"/>
        <v>0</v>
      </c>
    </row>
    <row r="193" spans="1:13" s="5" customFormat="1" ht="11.85" customHeight="1" outlineLevel="1" collapsed="1" x14ac:dyDescent="0.2">
      <c r="A193" s="4"/>
      <c r="B193" s="13" t="s">
        <v>60</v>
      </c>
      <c r="C193" s="14">
        <v>6</v>
      </c>
      <c r="D193" s="14">
        <v>120</v>
      </c>
      <c r="E193" s="14">
        <v>102</v>
      </c>
      <c r="F193" s="15">
        <v>24</v>
      </c>
      <c r="I193" s="31"/>
      <c r="J193" s="34"/>
      <c r="K193" s="5" t="str">
        <f t="shared" si="6"/>
        <v>берн инг 0,5 (500 гр.), шт</v>
      </c>
      <c r="L193" s="31">
        <f t="shared" si="7"/>
        <v>34</v>
      </c>
      <c r="M193" s="31">
        <f t="shared" si="8"/>
        <v>34</v>
      </c>
    </row>
    <row r="194" spans="1:13" s="5" customFormat="1" ht="11.85" hidden="1" customHeight="1" outlineLevel="2" x14ac:dyDescent="0.2">
      <c r="A194" s="4"/>
      <c r="B194" s="16" t="s">
        <v>14</v>
      </c>
      <c r="C194" s="17">
        <v>6</v>
      </c>
      <c r="D194" s="19"/>
      <c r="E194" s="17">
        <v>6</v>
      </c>
      <c r="F194" s="22"/>
      <c r="I194" s="31"/>
      <c r="J194" s="34"/>
      <c r="K194" s="5" t="str">
        <f t="shared" si="6"/>
        <v>берн инг 0,5 (500 гр.), шт</v>
      </c>
      <c r="L194" s="31">
        <f t="shared" si="7"/>
        <v>0</v>
      </c>
      <c r="M194" s="31">
        <f t="shared" si="8"/>
        <v>0</v>
      </c>
    </row>
    <row r="195" spans="1:13" s="5" customFormat="1" ht="11.85" hidden="1" customHeight="1" outlineLevel="2" x14ac:dyDescent="0.2">
      <c r="A195" s="4"/>
      <c r="B195" s="16" t="s">
        <v>15</v>
      </c>
      <c r="C195" s="19"/>
      <c r="D195" s="17">
        <v>36</v>
      </c>
      <c r="E195" s="19"/>
      <c r="F195" s="18">
        <v>36</v>
      </c>
      <c r="I195" s="31"/>
      <c r="J195" s="34"/>
      <c r="K195" s="5" t="str">
        <f t="shared" si="6"/>
        <v>берн инг 0,5 (500 гр.), шт</v>
      </c>
      <c r="L195" s="31">
        <f t="shared" si="7"/>
        <v>0</v>
      </c>
      <c r="M195" s="31">
        <f t="shared" si="8"/>
        <v>0</v>
      </c>
    </row>
    <row r="196" spans="1:13" s="5" customFormat="1" ht="11.85" hidden="1" customHeight="1" outlineLevel="2" x14ac:dyDescent="0.2">
      <c r="A196" s="4"/>
      <c r="B196" s="16" t="s">
        <v>16</v>
      </c>
      <c r="C196" s="17">
        <v>36</v>
      </c>
      <c r="D196" s="19"/>
      <c r="E196" s="17">
        <v>6</v>
      </c>
      <c r="F196" s="18">
        <v>30</v>
      </c>
      <c r="I196" s="31"/>
      <c r="J196" s="34"/>
      <c r="K196" s="5" t="str">
        <f t="shared" si="6"/>
        <v>берн инг 0,5 (500 гр.), шт</v>
      </c>
      <c r="L196" s="31">
        <f t="shared" si="7"/>
        <v>0</v>
      </c>
      <c r="M196" s="31">
        <f t="shared" si="8"/>
        <v>0</v>
      </c>
    </row>
    <row r="197" spans="1:13" s="5" customFormat="1" ht="11.85" hidden="1" customHeight="1" outlineLevel="2" x14ac:dyDescent="0.2">
      <c r="A197" s="4"/>
      <c r="B197" s="16" t="s">
        <v>31</v>
      </c>
      <c r="C197" s="17">
        <v>30</v>
      </c>
      <c r="D197" s="19"/>
      <c r="E197" s="17">
        <v>6</v>
      </c>
      <c r="F197" s="18">
        <v>24</v>
      </c>
      <c r="I197" s="31"/>
      <c r="J197" s="34"/>
      <c r="K197" s="5" t="str">
        <f t="shared" si="6"/>
        <v>берн инг 0,5 (500 гр.), шт</v>
      </c>
      <c r="L197" s="31">
        <f t="shared" si="7"/>
        <v>0</v>
      </c>
      <c r="M197" s="31">
        <f t="shared" si="8"/>
        <v>0</v>
      </c>
    </row>
    <row r="198" spans="1:13" s="5" customFormat="1" ht="11.85" hidden="1" customHeight="1" outlineLevel="2" x14ac:dyDescent="0.2">
      <c r="A198" s="4"/>
      <c r="B198" s="16" t="s">
        <v>32</v>
      </c>
      <c r="C198" s="17">
        <v>24</v>
      </c>
      <c r="D198" s="17">
        <v>12</v>
      </c>
      <c r="E198" s="19"/>
      <c r="F198" s="18">
        <v>36</v>
      </c>
      <c r="I198" s="31"/>
      <c r="J198" s="34"/>
      <c r="K198" s="5" t="str">
        <f t="shared" si="6"/>
        <v>берн инг 0,5 (500 гр.), шт</v>
      </c>
      <c r="L198" s="31">
        <f t="shared" si="7"/>
        <v>0</v>
      </c>
      <c r="M198" s="31">
        <f t="shared" si="8"/>
        <v>0</v>
      </c>
    </row>
    <row r="199" spans="1:13" s="5" customFormat="1" ht="11.85" hidden="1" customHeight="1" outlineLevel="2" x14ac:dyDescent="0.2">
      <c r="A199" s="4"/>
      <c r="B199" s="16" t="s">
        <v>19</v>
      </c>
      <c r="C199" s="17">
        <v>36</v>
      </c>
      <c r="D199" s="19"/>
      <c r="E199" s="17">
        <v>6</v>
      </c>
      <c r="F199" s="18">
        <v>30</v>
      </c>
      <c r="I199" s="31"/>
      <c r="J199" s="34"/>
      <c r="K199" s="5" t="str">
        <f t="shared" si="6"/>
        <v>берн инг 0,5 (500 гр.), шт</v>
      </c>
      <c r="L199" s="31">
        <f t="shared" si="7"/>
        <v>0</v>
      </c>
      <c r="M199" s="31">
        <f t="shared" si="8"/>
        <v>0</v>
      </c>
    </row>
    <row r="200" spans="1:13" s="5" customFormat="1" ht="11.85" hidden="1" customHeight="1" outlineLevel="2" x14ac:dyDescent="0.2">
      <c r="A200" s="4"/>
      <c r="B200" s="16" t="s">
        <v>20</v>
      </c>
      <c r="C200" s="17">
        <v>30</v>
      </c>
      <c r="D200" s="19"/>
      <c r="E200" s="17">
        <v>6</v>
      </c>
      <c r="F200" s="18">
        <v>24</v>
      </c>
      <c r="I200" s="31"/>
      <c r="J200" s="34"/>
      <c r="K200" s="5" t="str">
        <f t="shared" si="6"/>
        <v>берн инг 0,5 (500 гр.), шт</v>
      </c>
      <c r="L200" s="31">
        <f t="shared" si="7"/>
        <v>0</v>
      </c>
      <c r="M200" s="31">
        <f t="shared" si="8"/>
        <v>0</v>
      </c>
    </row>
    <row r="201" spans="1:13" s="5" customFormat="1" ht="11.85" hidden="1" customHeight="1" outlineLevel="2" x14ac:dyDescent="0.2">
      <c r="A201" s="4"/>
      <c r="B201" s="16" t="s">
        <v>21</v>
      </c>
      <c r="C201" s="17">
        <v>24</v>
      </c>
      <c r="D201" s="19"/>
      <c r="E201" s="17">
        <v>6</v>
      </c>
      <c r="F201" s="18">
        <v>18</v>
      </c>
      <c r="I201" s="31"/>
      <c r="J201" s="34"/>
      <c r="K201" s="5" t="str">
        <f t="shared" si="6"/>
        <v>берн инг 0,5 (500 гр.), шт</v>
      </c>
      <c r="L201" s="31">
        <f t="shared" si="7"/>
        <v>0</v>
      </c>
      <c r="M201" s="31">
        <f t="shared" si="8"/>
        <v>0</v>
      </c>
    </row>
    <row r="202" spans="1:13" s="5" customFormat="1" ht="11.85" hidden="1" customHeight="1" outlineLevel="2" x14ac:dyDescent="0.2">
      <c r="A202" s="4"/>
      <c r="B202" s="16" t="s">
        <v>34</v>
      </c>
      <c r="C202" s="17">
        <v>18</v>
      </c>
      <c r="D202" s="19"/>
      <c r="E202" s="17">
        <v>6</v>
      </c>
      <c r="F202" s="18">
        <v>12</v>
      </c>
      <c r="I202" s="31"/>
      <c r="J202" s="34"/>
      <c r="K202" s="5" t="str">
        <f t="shared" si="6"/>
        <v>берн инг 0,5 (500 гр.), шт</v>
      </c>
      <c r="L202" s="31">
        <f t="shared" si="7"/>
        <v>0</v>
      </c>
      <c r="M202" s="31">
        <f t="shared" si="8"/>
        <v>0</v>
      </c>
    </row>
    <row r="203" spans="1:13" s="5" customFormat="1" ht="11.85" hidden="1" customHeight="1" outlineLevel="2" x14ac:dyDescent="0.2">
      <c r="A203" s="4"/>
      <c r="B203" s="16" t="s">
        <v>22</v>
      </c>
      <c r="C203" s="17">
        <v>12</v>
      </c>
      <c r="D203" s="19"/>
      <c r="E203" s="17">
        <v>6</v>
      </c>
      <c r="F203" s="18">
        <v>6</v>
      </c>
      <c r="I203" s="31"/>
      <c r="J203" s="34"/>
      <c r="K203" s="5" t="str">
        <f t="shared" ref="K203:K234" si="9">IF(ISNUMBER(VALUE(B203)),K202,B203)</f>
        <v>берн инг 0,5 (500 гр.), шт</v>
      </c>
      <c r="L203" s="31">
        <f t="shared" ref="L203:L234" si="10">SUMPRODUCT(($K$10:$K$1999=B203)*($B$10:$B$1999&lt;&gt;B203)*($E$10:$E$1999&gt;0))</f>
        <v>0</v>
      </c>
      <c r="M203" s="31">
        <f t="shared" ref="M203:M234" si="11">COUNTIFS($K$10:$K$1999,"="&amp;B203,$B$10:$B$1999,"&lt;&gt;"&amp;B203,$E$10:$E$1999,"&gt;0")</f>
        <v>0</v>
      </c>
    </row>
    <row r="204" spans="1:13" s="5" customFormat="1" ht="11.85" hidden="1" customHeight="1" outlineLevel="2" x14ac:dyDescent="0.2">
      <c r="A204" s="4"/>
      <c r="B204" s="16" t="s">
        <v>23</v>
      </c>
      <c r="C204" s="17">
        <v>6</v>
      </c>
      <c r="D204" s="17">
        <v>24</v>
      </c>
      <c r="E204" s="17">
        <v>12</v>
      </c>
      <c r="F204" s="18">
        <v>18</v>
      </c>
      <c r="I204" s="31"/>
      <c r="J204" s="34"/>
      <c r="K204" s="5" t="str">
        <f t="shared" si="9"/>
        <v>берн инг 0,5 (500 гр.), шт</v>
      </c>
      <c r="L204" s="31">
        <f t="shared" si="10"/>
        <v>0</v>
      </c>
      <c r="M204" s="31">
        <f t="shared" si="11"/>
        <v>0</v>
      </c>
    </row>
    <row r="205" spans="1:13" s="5" customFormat="1" ht="11.85" hidden="1" customHeight="1" outlineLevel="2" x14ac:dyDescent="0.2">
      <c r="A205" s="4"/>
      <c r="B205" s="16" t="s">
        <v>25</v>
      </c>
      <c r="C205" s="17">
        <v>18</v>
      </c>
      <c r="D205" s="19"/>
      <c r="E205" s="17">
        <v>6</v>
      </c>
      <c r="F205" s="18">
        <v>12</v>
      </c>
      <c r="I205" s="31"/>
      <c r="J205" s="34"/>
      <c r="K205" s="5" t="str">
        <f t="shared" si="9"/>
        <v>берн инг 0,5 (500 гр.), шт</v>
      </c>
      <c r="L205" s="31">
        <f t="shared" si="10"/>
        <v>0</v>
      </c>
      <c r="M205" s="31">
        <f t="shared" si="11"/>
        <v>0</v>
      </c>
    </row>
    <row r="206" spans="1:13" s="5" customFormat="1" ht="11.85" hidden="1" customHeight="1" outlineLevel="2" x14ac:dyDescent="0.2">
      <c r="A206" s="4"/>
      <c r="B206" s="16" t="s">
        <v>37</v>
      </c>
      <c r="C206" s="17">
        <v>12</v>
      </c>
      <c r="D206" s="17">
        <v>24</v>
      </c>
      <c r="E206" s="17">
        <v>12</v>
      </c>
      <c r="F206" s="18">
        <v>24</v>
      </c>
      <c r="I206" s="31"/>
      <c r="J206" s="34"/>
      <c r="K206" s="5" t="str">
        <f t="shared" si="9"/>
        <v>берн инг 0,5 (500 гр.), шт</v>
      </c>
      <c r="L206" s="31">
        <f t="shared" si="10"/>
        <v>0</v>
      </c>
      <c r="M206" s="31">
        <f t="shared" si="11"/>
        <v>0</v>
      </c>
    </row>
    <row r="207" spans="1:13" s="5" customFormat="1" ht="11.85" hidden="1" customHeight="1" outlineLevel="2" x14ac:dyDescent="0.2">
      <c r="A207" s="4"/>
      <c r="B207" s="16" t="s">
        <v>40</v>
      </c>
      <c r="C207" s="17">
        <v>24</v>
      </c>
      <c r="D207" s="17">
        <v>24</v>
      </c>
      <c r="E207" s="19"/>
      <c r="F207" s="18">
        <v>48</v>
      </c>
      <c r="I207" s="31"/>
      <c r="J207" s="34"/>
      <c r="K207" s="5" t="str">
        <f t="shared" si="9"/>
        <v>берн инг 0,5 (500 гр.), шт</v>
      </c>
      <c r="L207" s="31">
        <f t="shared" si="10"/>
        <v>0</v>
      </c>
      <c r="M207" s="31">
        <f t="shared" si="11"/>
        <v>0</v>
      </c>
    </row>
    <row r="208" spans="1:13" s="5" customFormat="1" ht="11.85" hidden="1" customHeight="1" outlineLevel="2" x14ac:dyDescent="0.2">
      <c r="A208" s="4"/>
      <c r="B208" s="16" t="s">
        <v>26</v>
      </c>
      <c r="C208" s="17">
        <v>48</v>
      </c>
      <c r="D208" s="19"/>
      <c r="E208" s="17">
        <v>6</v>
      </c>
      <c r="F208" s="18">
        <v>42</v>
      </c>
      <c r="I208" s="31"/>
      <c r="J208" s="34"/>
      <c r="K208" s="5" t="str">
        <f t="shared" si="9"/>
        <v>берн инг 0,5 (500 гр.), шт</v>
      </c>
      <c r="L208" s="31">
        <f t="shared" si="10"/>
        <v>0</v>
      </c>
      <c r="M208" s="31">
        <f t="shared" si="11"/>
        <v>0</v>
      </c>
    </row>
    <row r="209" spans="1:13" s="5" customFormat="1" ht="11.85" hidden="1" customHeight="1" outlineLevel="2" x14ac:dyDescent="0.2">
      <c r="A209" s="4"/>
      <c r="B209" s="16" t="s">
        <v>42</v>
      </c>
      <c r="C209" s="17">
        <v>42</v>
      </c>
      <c r="D209" s="19"/>
      <c r="E209" s="17">
        <v>6</v>
      </c>
      <c r="F209" s="18">
        <v>36</v>
      </c>
      <c r="I209" s="31"/>
      <c r="J209" s="34"/>
      <c r="K209" s="5" t="str">
        <f t="shared" si="9"/>
        <v>берн инг 0,5 (500 гр.), шт</v>
      </c>
      <c r="L209" s="31">
        <f t="shared" si="10"/>
        <v>0</v>
      </c>
      <c r="M209" s="31">
        <f t="shared" si="11"/>
        <v>0</v>
      </c>
    </row>
    <row r="210" spans="1:13" s="5" customFormat="1" ht="11.85" hidden="1" customHeight="1" outlineLevel="2" x14ac:dyDescent="0.2">
      <c r="A210" s="4"/>
      <c r="B210" s="16" t="s">
        <v>28</v>
      </c>
      <c r="C210" s="17">
        <v>36</v>
      </c>
      <c r="D210" s="19"/>
      <c r="E210" s="17">
        <v>12</v>
      </c>
      <c r="F210" s="18">
        <v>24</v>
      </c>
      <c r="I210" s="31"/>
      <c r="J210" s="34"/>
      <c r="K210" s="5" t="str">
        <f t="shared" si="9"/>
        <v>берн инг 0,5 (500 гр.), шт</v>
      </c>
      <c r="L210" s="31">
        <f t="shared" si="10"/>
        <v>0</v>
      </c>
      <c r="M210" s="31">
        <f t="shared" si="11"/>
        <v>0</v>
      </c>
    </row>
    <row r="211" spans="1:13" s="5" customFormat="1" ht="11.85" hidden="1" customHeight="1" outlineLevel="2" x14ac:dyDescent="0.2">
      <c r="A211" s="4"/>
      <c r="B211" s="16" t="s">
        <v>14</v>
      </c>
      <c r="C211" s="17">
        <v>180</v>
      </c>
      <c r="D211" s="19"/>
      <c r="E211" s="17">
        <v>12</v>
      </c>
      <c r="F211" s="18">
        <v>168</v>
      </c>
      <c r="I211" s="31"/>
      <c r="J211" s="34"/>
      <c r="K211" s="5" t="str">
        <f t="shared" si="9"/>
        <v>берн инг 0,5 (500 гр.), шт</v>
      </c>
      <c r="L211" s="31">
        <f t="shared" si="10"/>
        <v>0</v>
      </c>
      <c r="M211" s="31">
        <f t="shared" si="11"/>
        <v>0</v>
      </c>
    </row>
    <row r="212" spans="1:13" s="5" customFormat="1" ht="11.85" hidden="1" customHeight="1" outlineLevel="2" x14ac:dyDescent="0.2">
      <c r="A212" s="4"/>
      <c r="B212" s="16" t="s">
        <v>15</v>
      </c>
      <c r="C212" s="17">
        <v>168</v>
      </c>
      <c r="D212" s="19"/>
      <c r="E212" s="17">
        <v>8</v>
      </c>
      <c r="F212" s="18">
        <v>160</v>
      </c>
      <c r="I212" s="31"/>
      <c r="J212" s="34"/>
      <c r="K212" s="5" t="str">
        <f t="shared" si="9"/>
        <v>берн инг 0,5 (500 гр.), шт</v>
      </c>
      <c r="L212" s="31">
        <f t="shared" si="10"/>
        <v>0</v>
      </c>
      <c r="M212" s="31">
        <f t="shared" si="11"/>
        <v>0</v>
      </c>
    </row>
    <row r="213" spans="1:13" s="5" customFormat="1" ht="11.85" hidden="1" customHeight="1" outlineLevel="2" x14ac:dyDescent="0.2">
      <c r="A213" s="4"/>
      <c r="B213" s="16" t="s">
        <v>16</v>
      </c>
      <c r="C213" s="17">
        <v>160</v>
      </c>
      <c r="D213" s="19"/>
      <c r="E213" s="17">
        <v>12</v>
      </c>
      <c r="F213" s="18">
        <v>148</v>
      </c>
      <c r="I213" s="31"/>
      <c r="J213" s="34"/>
      <c r="K213" s="5" t="str">
        <f t="shared" si="9"/>
        <v>берн инг 0,5 (500 гр.), шт</v>
      </c>
      <c r="L213" s="31">
        <f t="shared" si="10"/>
        <v>0</v>
      </c>
      <c r="M213" s="31">
        <f t="shared" si="11"/>
        <v>0</v>
      </c>
    </row>
    <row r="214" spans="1:13" s="5" customFormat="1" ht="11.85" hidden="1" customHeight="1" outlineLevel="2" x14ac:dyDescent="0.2">
      <c r="A214" s="4"/>
      <c r="B214" s="16" t="s">
        <v>30</v>
      </c>
      <c r="C214" s="17">
        <v>148</v>
      </c>
      <c r="D214" s="19"/>
      <c r="E214" s="17">
        <v>8</v>
      </c>
      <c r="F214" s="18">
        <v>140</v>
      </c>
      <c r="I214" s="31"/>
      <c r="J214" s="34"/>
      <c r="K214" s="5" t="str">
        <f t="shared" si="9"/>
        <v>берн инг 0,5 (500 гр.), шт</v>
      </c>
      <c r="L214" s="31">
        <f t="shared" si="10"/>
        <v>0</v>
      </c>
      <c r="M214" s="31">
        <f t="shared" si="11"/>
        <v>0</v>
      </c>
    </row>
    <row r="215" spans="1:13" s="5" customFormat="1" ht="11.85" hidden="1" customHeight="1" outlineLevel="2" x14ac:dyDescent="0.2">
      <c r="A215" s="4"/>
      <c r="B215" s="16" t="s">
        <v>31</v>
      </c>
      <c r="C215" s="17">
        <v>140</v>
      </c>
      <c r="D215" s="19"/>
      <c r="E215" s="17">
        <v>12</v>
      </c>
      <c r="F215" s="18">
        <v>128</v>
      </c>
      <c r="I215" s="31"/>
      <c r="J215" s="34"/>
      <c r="K215" s="5" t="str">
        <f t="shared" si="9"/>
        <v>берн инг 0,5 (500 гр.), шт</v>
      </c>
      <c r="L215" s="31">
        <f t="shared" si="10"/>
        <v>0</v>
      </c>
      <c r="M215" s="31">
        <f t="shared" si="11"/>
        <v>0</v>
      </c>
    </row>
    <row r="216" spans="1:13" s="5" customFormat="1" ht="11.85" hidden="1" customHeight="1" outlineLevel="2" x14ac:dyDescent="0.2">
      <c r="A216" s="4"/>
      <c r="B216" s="16" t="s">
        <v>17</v>
      </c>
      <c r="C216" s="17">
        <v>128</v>
      </c>
      <c r="D216" s="19"/>
      <c r="E216" s="17">
        <v>11</v>
      </c>
      <c r="F216" s="18">
        <v>117</v>
      </c>
      <c r="I216" s="31"/>
      <c r="J216" s="34"/>
      <c r="K216" s="5" t="str">
        <f t="shared" si="9"/>
        <v>берн инг 0,5 (500 гр.), шт</v>
      </c>
      <c r="L216" s="31">
        <f t="shared" si="10"/>
        <v>0</v>
      </c>
      <c r="M216" s="31">
        <f t="shared" si="11"/>
        <v>0</v>
      </c>
    </row>
    <row r="217" spans="1:13" s="5" customFormat="1" ht="11.85" hidden="1" customHeight="1" outlineLevel="2" x14ac:dyDescent="0.2">
      <c r="A217" s="4"/>
      <c r="B217" s="16" t="s">
        <v>32</v>
      </c>
      <c r="C217" s="17">
        <v>117</v>
      </c>
      <c r="D217" s="19"/>
      <c r="E217" s="17">
        <v>7</v>
      </c>
      <c r="F217" s="18">
        <v>110</v>
      </c>
      <c r="I217" s="31"/>
      <c r="J217" s="34"/>
      <c r="K217" s="5" t="str">
        <f t="shared" si="9"/>
        <v>берн инг 0,5 (500 гр.), шт</v>
      </c>
      <c r="L217" s="31">
        <f t="shared" si="10"/>
        <v>0</v>
      </c>
      <c r="M217" s="31">
        <f t="shared" si="11"/>
        <v>0</v>
      </c>
    </row>
    <row r="218" spans="1:13" s="5" customFormat="1" ht="11.85" hidden="1" customHeight="1" outlineLevel="2" x14ac:dyDescent="0.2">
      <c r="A218" s="4"/>
      <c r="B218" s="16" t="s">
        <v>18</v>
      </c>
      <c r="C218" s="17">
        <v>110</v>
      </c>
      <c r="D218" s="19"/>
      <c r="E218" s="17">
        <v>14</v>
      </c>
      <c r="F218" s="18">
        <v>96</v>
      </c>
      <c r="I218" s="31"/>
      <c r="J218" s="34"/>
      <c r="K218" s="5" t="str">
        <f t="shared" si="9"/>
        <v>берн инг 0,5 (500 гр.), шт</v>
      </c>
      <c r="L218" s="31">
        <f t="shared" si="10"/>
        <v>0</v>
      </c>
      <c r="M218" s="31">
        <f t="shared" si="11"/>
        <v>0</v>
      </c>
    </row>
    <row r="219" spans="1:13" s="5" customFormat="1" ht="11.85" hidden="1" customHeight="1" outlineLevel="2" x14ac:dyDescent="0.2">
      <c r="A219" s="4"/>
      <c r="B219" s="16" t="s">
        <v>19</v>
      </c>
      <c r="C219" s="17">
        <v>96</v>
      </c>
      <c r="D219" s="19"/>
      <c r="E219" s="17">
        <v>8</v>
      </c>
      <c r="F219" s="18">
        <v>88</v>
      </c>
      <c r="I219" s="31"/>
      <c r="J219" s="34"/>
      <c r="K219" s="5" t="str">
        <f t="shared" si="9"/>
        <v>берн инг 0,5 (500 гр.), шт</v>
      </c>
      <c r="L219" s="31">
        <f t="shared" si="10"/>
        <v>0</v>
      </c>
      <c r="M219" s="31">
        <f t="shared" si="11"/>
        <v>0</v>
      </c>
    </row>
    <row r="220" spans="1:13" s="5" customFormat="1" ht="11.85" hidden="1" customHeight="1" outlineLevel="2" x14ac:dyDescent="0.2">
      <c r="A220" s="4"/>
      <c r="B220" s="16" t="s">
        <v>20</v>
      </c>
      <c r="C220" s="17">
        <v>88</v>
      </c>
      <c r="D220" s="19"/>
      <c r="E220" s="17">
        <v>11</v>
      </c>
      <c r="F220" s="18">
        <v>77</v>
      </c>
      <c r="I220" s="31"/>
      <c r="J220" s="34"/>
      <c r="K220" s="5" t="str">
        <f t="shared" si="9"/>
        <v>берн инг 0,5 (500 гр.), шт</v>
      </c>
      <c r="L220" s="31">
        <f t="shared" si="10"/>
        <v>0</v>
      </c>
      <c r="M220" s="31">
        <f t="shared" si="11"/>
        <v>0</v>
      </c>
    </row>
    <row r="221" spans="1:13" s="5" customFormat="1" ht="11.85" hidden="1" customHeight="1" outlineLevel="2" x14ac:dyDescent="0.2">
      <c r="A221" s="4"/>
      <c r="B221" s="16" t="s">
        <v>21</v>
      </c>
      <c r="C221" s="17">
        <v>77</v>
      </c>
      <c r="D221" s="19"/>
      <c r="E221" s="17">
        <v>12</v>
      </c>
      <c r="F221" s="18">
        <v>65</v>
      </c>
      <c r="I221" s="31"/>
      <c r="J221" s="34"/>
      <c r="K221" s="5" t="str">
        <f t="shared" si="9"/>
        <v>берн инг 0,5 (500 гр.), шт</v>
      </c>
      <c r="L221" s="31">
        <f t="shared" si="10"/>
        <v>0</v>
      </c>
      <c r="M221" s="31">
        <f t="shared" si="11"/>
        <v>0</v>
      </c>
    </row>
    <row r="222" spans="1:13" s="5" customFormat="1" ht="11.85" hidden="1" customHeight="1" outlineLevel="2" x14ac:dyDescent="0.2">
      <c r="A222" s="4"/>
      <c r="B222" s="16" t="s">
        <v>33</v>
      </c>
      <c r="C222" s="17">
        <v>65</v>
      </c>
      <c r="D222" s="19"/>
      <c r="E222" s="17">
        <v>8</v>
      </c>
      <c r="F222" s="18">
        <v>57</v>
      </c>
      <c r="I222" s="31"/>
      <c r="J222" s="34"/>
      <c r="K222" s="5" t="str">
        <f t="shared" si="9"/>
        <v>берн инг 0,5 (500 гр.), шт</v>
      </c>
      <c r="L222" s="31">
        <f t="shared" si="10"/>
        <v>0</v>
      </c>
      <c r="M222" s="31">
        <f t="shared" si="11"/>
        <v>0</v>
      </c>
    </row>
    <row r="223" spans="1:13" s="5" customFormat="1" ht="11.85" hidden="1" customHeight="1" outlineLevel="2" x14ac:dyDescent="0.2">
      <c r="A223" s="4"/>
      <c r="B223" s="16" t="s">
        <v>34</v>
      </c>
      <c r="C223" s="17">
        <v>57</v>
      </c>
      <c r="D223" s="19"/>
      <c r="E223" s="17">
        <v>7</v>
      </c>
      <c r="F223" s="18">
        <v>50</v>
      </c>
      <c r="I223" s="31"/>
      <c r="J223" s="34"/>
      <c r="K223" s="5" t="str">
        <f t="shared" si="9"/>
        <v>берн инг 0,5 (500 гр.), шт</v>
      </c>
      <c r="L223" s="31">
        <f t="shared" si="10"/>
        <v>0</v>
      </c>
      <c r="M223" s="31">
        <f t="shared" si="11"/>
        <v>0</v>
      </c>
    </row>
    <row r="224" spans="1:13" s="5" customFormat="1" ht="11.85" hidden="1" customHeight="1" outlineLevel="2" x14ac:dyDescent="0.2">
      <c r="A224" s="4"/>
      <c r="B224" s="16" t="s">
        <v>35</v>
      </c>
      <c r="C224" s="17">
        <v>50</v>
      </c>
      <c r="D224" s="19"/>
      <c r="E224" s="17">
        <v>8</v>
      </c>
      <c r="F224" s="18">
        <v>42</v>
      </c>
      <c r="I224" s="31"/>
      <c r="J224" s="34"/>
      <c r="K224" s="5" t="str">
        <f t="shared" si="9"/>
        <v>берн инг 0,5 (500 гр.), шт</v>
      </c>
      <c r="L224" s="31">
        <f t="shared" si="10"/>
        <v>0</v>
      </c>
      <c r="M224" s="31">
        <f t="shared" si="11"/>
        <v>0</v>
      </c>
    </row>
    <row r="225" spans="1:13" s="5" customFormat="1" ht="11.85" hidden="1" customHeight="1" outlineLevel="2" x14ac:dyDescent="0.2">
      <c r="A225" s="4"/>
      <c r="B225" s="16" t="s">
        <v>22</v>
      </c>
      <c r="C225" s="17">
        <v>42</v>
      </c>
      <c r="D225" s="19"/>
      <c r="E225" s="17">
        <v>10</v>
      </c>
      <c r="F225" s="18">
        <v>32</v>
      </c>
      <c r="I225" s="31"/>
      <c r="J225" s="34"/>
      <c r="K225" s="5" t="str">
        <f t="shared" si="9"/>
        <v>берн инг 0,5 (500 гр.), шт</v>
      </c>
      <c r="L225" s="31">
        <f t="shared" si="10"/>
        <v>0</v>
      </c>
      <c r="M225" s="31">
        <f t="shared" si="11"/>
        <v>0</v>
      </c>
    </row>
    <row r="226" spans="1:13" s="5" customFormat="1" ht="11.85" hidden="1" customHeight="1" outlineLevel="2" x14ac:dyDescent="0.2">
      <c r="A226" s="4"/>
      <c r="B226" s="16" t="s">
        <v>23</v>
      </c>
      <c r="C226" s="17">
        <v>32</v>
      </c>
      <c r="D226" s="19"/>
      <c r="E226" s="17">
        <v>11</v>
      </c>
      <c r="F226" s="18">
        <v>21</v>
      </c>
      <c r="I226" s="31"/>
      <c r="J226" s="34"/>
      <c r="K226" s="5" t="str">
        <f t="shared" si="9"/>
        <v>берн инг 0,5 (500 гр.), шт</v>
      </c>
      <c r="L226" s="31">
        <f t="shared" si="10"/>
        <v>0</v>
      </c>
      <c r="M226" s="31">
        <f t="shared" si="11"/>
        <v>0</v>
      </c>
    </row>
    <row r="227" spans="1:13" s="5" customFormat="1" ht="11.85" hidden="1" customHeight="1" outlineLevel="2" x14ac:dyDescent="0.2">
      <c r="A227" s="4"/>
      <c r="B227" s="16" t="s">
        <v>24</v>
      </c>
      <c r="C227" s="17">
        <v>21</v>
      </c>
      <c r="D227" s="19"/>
      <c r="E227" s="17">
        <v>13</v>
      </c>
      <c r="F227" s="18">
        <v>8</v>
      </c>
      <c r="I227" s="31"/>
      <c r="J227" s="34"/>
      <c r="K227" s="5" t="str">
        <f t="shared" si="9"/>
        <v>берн инг 0,5 (500 гр.), шт</v>
      </c>
      <c r="L227" s="31">
        <f t="shared" si="10"/>
        <v>0</v>
      </c>
      <c r="M227" s="31">
        <f t="shared" si="11"/>
        <v>0</v>
      </c>
    </row>
    <row r="228" spans="1:13" s="5" customFormat="1" ht="11.85" hidden="1" customHeight="1" outlineLevel="2" x14ac:dyDescent="0.2">
      <c r="A228" s="4"/>
      <c r="B228" s="16" t="s">
        <v>36</v>
      </c>
      <c r="C228" s="17">
        <v>8</v>
      </c>
      <c r="D228" s="19"/>
      <c r="E228" s="17">
        <v>5</v>
      </c>
      <c r="F228" s="18">
        <v>3</v>
      </c>
      <c r="I228" s="31"/>
      <c r="J228" s="34"/>
      <c r="K228" s="5" t="str">
        <f t="shared" si="9"/>
        <v>берн инг 0,5 (500 гр.), шт</v>
      </c>
      <c r="L228" s="31">
        <f t="shared" si="10"/>
        <v>0</v>
      </c>
      <c r="M228" s="31">
        <f t="shared" si="11"/>
        <v>0</v>
      </c>
    </row>
    <row r="229" spans="1:13" s="5" customFormat="1" ht="11.85" hidden="1" customHeight="1" outlineLevel="2" x14ac:dyDescent="0.2">
      <c r="A229" s="4"/>
      <c r="B229" s="16" t="s">
        <v>28</v>
      </c>
      <c r="C229" s="17">
        <v>3</v>
      </c>
      <c r="D229" s="19"/>
      <c r="E229" s="19"/>
      <c r="F229" s="18">
        <v>3</v>
      </c>
      <c r="I229" s="31"/>
      <c r="J229" s="34"/>
      <c r="K229" s="5" t="str">
        <f t="shared" si="9"/>
        <v>берн инг 0,5 (500 гр.), шт</v>
      </c>
      <c r="L229" s="31">
        <f t="shared" si="10"/>
        <v>0</v>
      </c>
      <c r="M229" s="31">
        <f t="shared" si="11"/>
        <v>0</v>
      </c>
    </row>
    <row r="230" spans="1:13" s="5" customFormat="1" ht="11.85" hidden="1" customHeight="1" outlineLevel="2" x14ac:dyDescent="0.2">
      <c r="A230" s="4"/>
      <c r="B230" s="16" t="s">
        <v>26</v>
      </c>
      <c r="C230" s="19"/>
      <c r="D230" s="17">
        <v>217</v>
      </c>
      <c r="E230" s="19"/>
      <c r="F230" s="18">
        <v>217</v>
      </c>
      <c r="I230" s="31"/>
      <c r="J230" s="34"/>
      <c r="K230" s="5" t="str">
        <f t="shared" si="9"/>
        <v>берн инг 0,5 (500 гр.), шт</v>
      </c>
      <c r="L230" s="31">
        <f t="shared" si="10"/>
        <v>0</v>
      </c>
      <c r="M230" s="31">
        <f t="shared" si="11"/>
        <v>0</v>
      </c>
    </row>
    <row r="231" spans="1:13" s="5" customFormat="1" ht="11.85" hidden="1" customHeight="1" outlineLevel="2" x14ac:dyDescent="0.2">
      <c r="A231" s="4"/>
      <c r="B231" s="16" t="s">
        <v>43</v>
      </c>
      <c r="C231" s="17">
        <v>217</v>
      </c>
      <c r="D231" s="17">
        <v>203</v>
      </c>
      <c r="E231" s="17">
        <v>36</v>
      </c>
      <c r="F231" s="18">
        <v>384</v>
      </c>
      <c r="I231" s="31"/>
      <c r="J231" s="34"/>
      <c r="K231" s="5" t="str">
        <f t="shared" si="9"/>
        <v>берн инг 0,5 (500 гр.), шт</v>
      </c>
      <c r="L231" s="31">
        <f t="shared" si="10"/>
        <v>0</v>
      </c>
      <c r="M231" s="31">
        <f t="shared" si="11"/>
        <v>0</v>
      </c>
    </row>
    <row r="232" spans="1:13" s="5" customFormat="1" ht="11.85" hidden="1" customHeight="1" outlineLevel="2" x14ac:dyDescent="0.2">
      <c r="A232" s="4"/>
      <c r="B232" s="16" t="s">
        <v>44</v>
      </c>
      <c r="C232" s="17">
        <v>384</v>
      </c>
      <c r="D232" s="19"/>
      <c r="E232" s="17">
        <v>25</v>
      </c>
      <c r="F232" s="18">
        <v>359</v>
      </c>
      <c r="I232" s="31"/>
      <c r="J232" s="34"/>
      <c r="K232" s="5" t="str">
        <f t="shared" si="9"/>
        <v>берн инг 0,5 (500 гр.), шт</v>
      </c>
      <c r="L232" s="31">
        <f t="shared" si="10"/>
        <v>0</v>
      </c>
      <c r="M232" s="31">
        <f t="shared" si="11"/>
        <v>0</v>
      </c>
    </row>
    <row r="233" spans="1:13" s="5" customFormat="1" ht="11.85" hidden="1" customHeight="1" outlineLevel="2" x14ac:dyDescent="0.2">
      <c r="A233" s="4"/>
      <c r="B233" s="16" t="s">
        <v>28</v>
      </c>
      <c r="C233" s="17">
        <v>359</v>
      </c>
      <c r="D233" s="19"/>
      <c r="E233" s="19"/>
      <c r="F233" s="18">
        <v>359</v>
      </c>
      <c r="I233" s="31"/>
      <c r="J233" s="34"/>
      <c r="K233" s="5" t="str">
        <f t="shared" si="9"/>
        <v>берн инг 0,5 (500 гр.), шт</v>
      </c>
      <c r="L233" s="31">
        <f t="shared" si="10"/>
        <v>0</v>
      </c>
      <c r="M233" s="31">
        <f t="shared" si="11"/>
        <v>0</v>
      </c>
    </row>
    <row r="234" spans="1:13" ht="78.75" x14ac:dyDescent="0.2">
      <c r="K234" s="5" t="str">
        <f t="shared" si="9"/>
        <v>берн инг 0,5 (500 гр.), шт</v>
      </c>
      <c r="L234" s="31">
        <f t="shared" si="10"/>
        <v>0</v>
      </c>
      <c r="M234" s="31">
        <f t="shared" si="11"/>
        <v>0</v>
      </c>
    </row>
  </sheetData>
  <autoFilter ref="A9:J233"/>
  <mergeCells count="7">
    <mergeCell ref="B6:F6"/>
    <mergeCell ref="B7:F7"/>
    <mergeCell ref="B2:F2"/>
    <mergeCell ref="B3:C3"/>
    <mergeCell ref="D3:F3"/>
    <mergeCell ref="B4:F4"/>
    <mergeCell ref="B5:F5"/>
  </mergeCells>
  <pageMargins left="0.75" right="0.75" top="1" bottom="1" header="0.5" footer="0.5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Никитин Владимир Владимирович</dc:creator>
  <cp:keywords/>
  <dc:description/>
  <cp:lastModifiedBy>*</cp:lastModifiedBy>
  <cp:revision>1</cp:revision>
  <cp:lastPrinted>2015-05-08T11:53:27Z</cp:lastPrinted>
  <dcterms:created xsi:type="dcterms:W3CDTF">2015-05-08T11:53:27Z</dcterms:created>
  <dcterms:modified xsi:type="dcterms:W3CDTF">2015-05-08T15:04:47Z</dcterms:modified>
</cp:coreProperties>
</file>