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855" activeTab="1"/>
  </bookViews>
  <sheets>
    <sheet name="Исходные данные" sheetId="2" r:id="rId1"/>
    <sheet name="Необходимо получить" sheetId="8" r:id="rId2"/>
  </sheets>
  <definedNames>
    <definedName name="_xlnm._FilterDatabase" localSheetId="0" hidden="1">'Исходные данные'!$A$1:$F$16</definedName>
    <definedName name="_xlnm._FilterDatabase" localSheetId="1" hidden="1">'Необходимо получить'!#REF!</definedName>
  </definedNames>
  <calcPr calcId="152511"/>
  <pivotCaches>
    <pivotCache cacheId="28" r:id="rId3"/>
  </pivotCaches>
</workbook>
</file>

<file path=xl/calcChain.xml><?xml version="1.0" encoding="utf-8"?>
<calcChain xmlns="http://schemas.openxmlformats.org/spreadsheetml/2006/main">
  <c r="G3" i="2" l="1"/>
  <c r="G4" i="2"/>
  <c r="H4" i="2" s="1"/>
  <c r="G5" i="2"/>
  <c r="G6" i="2"/>
  <c r="H6" i="2" s="1"/>
  <c r="G7" i="2"/>
  <c r="G8" i="2"/>
  <c r="G9" i="2"/>
  <c r="G10" i="2"/>
  <c r="G11" i="2"/>
  <c r="G12" i="2"/>
  <c r="H12" i="2" s="1"/>
  <c r="G13" i="2"/>
  <c r="G14" i="2"/>
  <c r="G15" i="2"/>
  <c r="G16" i="2"/>
  <c r="H16" i="2" s="1"/>
  <c r="G2" i="2"/>
  <c r="H3" i="2"/>
  <c r="H5" i="2"/>
  <c r="H7" i="2"/>
  <c r="H8" i="2"/>
  <c r="H9" i="2"/>
  <c r="H10" i="2"/>
  <c r="H11" i="2"/>
  <c r="H13" i="2"/>
  <c r="H14" i="2"/>
  <c r="H15" i="2"/>
  <c r="H2" i="2"/>
</calcChain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годам заключения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Если по договору несколько причин отказа, то комбинация причин отказа считается за отдельную причину отказа, например, причина отказа "1 и 10".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Ниже указывается количество договоров, удовлетворяющих критериям ДатаЗаключенияДоговора и НомерПричиныОтказа</t>
        </r>
      </text>
    </comment>
  </commentList>
</comments>
</file>

<file path=xl/sharedStrings.xml><?xml version="1.0" encoding="utf-8"?>
<sst xmlns="http://schemas.openxmlformats.org/spreadsheetml/2006/main" count="90" uniqueCount="66">
  <si>
    <t>Фамилия</t>
  </si>
  <si>
    <t>Имя</t>
  </si>
  <si>
    <t>Отчество</t>
  </si>
  <si>
    <t>НомерПричиныОтказа</t>
  </si>
  <si>
    <t>АБАБКОВ</t>
  </si>
  <si>
    <t>ОЛЕГ</t>
  </si>
  <si>
    <t>ВАЛЕРЬЕВИЧ</t>
  </si>
  <si>
    <t>СЕРГЕЕВНА</t>
  </si>
  <si>
    <t>АЛЕКСАНДРОВИЧ</t>
  </si>
  <si>
    <t>ТАТЬЯНА</t>
  </si>
  <si>
    <t>ВИКТОРОВНА</t>
  </si>
  <si>
    <t>АЛЕКСАНДР</t>
  </si>
  <si>
    <t>АНАТОЛЬЕВНА</t>
  </si>
  <si>
    <t>ЛЮБОВЬ</t>
  </si>
  <si>
    <t>АНАСТАСИЯ</t>
  </si>
  <si>
    <t>РОМАН</t>
  </si>
  <si>
    <t>РАШИДОВИЧ</t>
  </si>
  <si>
    <t>ПАВЕЛ</t>
  </si>
  <si>
    <t>АБРАМОВА</t>
  </si>
  <si>
    <t>ЕВГЕНЬЕВНА</t>
  </si>
  <si>
    <t>АГАФОНОВ</t>
  </si>
  <si>
    <t>АГАФОНОВА</t>
  </si>
  <si>
    <t>АНГЕЛИНА</t>
  </si>
  <si>
    <t>АДЯСОВ</t>
  </si>
  <si>
    <t>АИБОВ</t>
  </si>
  <si>
    <t>ГОЧА</t>
  </si>
  <si>
    <t>ВАЗИРОВИЧ</t>
  </si>
  <si>
    <t>КОНСТАНТИНОВИЧ</t>
  </si>
  <si>
    <t>ЕЛИСЕЕВА</t>
  </si>
  <si>
    <t>ЖИХАРЕВА</t>
  </si>
  <si>
    <t>ЗАРРИНА</t>
  </si>
  <si>
    <t>КОМИЛДЖОНОВНА</t>
  </si>
  <si>
    <t>МИРОНОВ</t>
  </si>
  <si>
    <t>1 и 10</t>
  </si>
  <si>
    <t>1 и 11</t>
  </si>
  <si>
    <t>2 и 5</t>
  </si>
  <si>
    <t>041-084</t>
  </si>
  <si>
    <t>066-273</t>
  </si>
  <si>
    <t>065-021</t>
  </si>
  <si>
    <t>110-254</t>
  </si>
  <si>
    <t>112-079</t>
  </si>
  <si>
    <t>002-831</t>
  </si>
  <si>
    <t>148-720</t>
  </si>
  <si>
    <t>106-057</t>
  </si>
  <si>
    <t>126-810</t>
  </si>
  <si>
    <t>002-484</t>
  </si>
  <si>
    <t>НомерДоговора</t>
  </si>
  <si>
    <t>Количество договоров</t>
  </si>
  <si>
    <t>ДатаЗаключенияДоговора</t>
  </si>
  <si>
    <t>Названия строк</t>
  </si>
  <si>
    <t>Общий итог</t>
  </si>
  <si>
    <t>2010</t>
  </si>
  <si>
    <t>2013</t>
  </si>
  <si>
    <t>2014</t>
  </si>
  <si>
    <t>Названия столбцов</t>
  </si>
  <si>
    <t>Количество по полю НомерДоговора</t>
  </si>
  <si>
    <t>доп1</t>
  </si>
  <si>
    <t>доп2</t>
  </si>
  <si>
    <t>1</t>
  </si>
  <si>
    <t>2</t>
  </si>
  <si>
    <t>3</t>
  </si>
  <si>
    <t>4</t>
  </si>
  <si>
    <t>6</t>
  </si>
  <si>
    <t>1; 11</t>
  </si>
  <si>
    <t>1; 10</t>
  </si>
  <si>
    <t>2;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</si>
</sst>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/>
    <xf numFmtId="14" fontId="0" fillId="0" borderId="0" xfId="0" applyNumberFormat="1"/>
    <xf numFmtId="14" fontId="0" fillId="0" borderId="0" xfId="0" applyNumberFormat="1" applyAlignment="1">
      <alignment horizontal="left"/>
    </xf>
    <xf numFmtId="14" fontId="0" fillId="0" borderId="0" xfId="0" applyNumberFormat="1" applyAlignment="1"/>
    <xf numFmtId="0" fontId="0" fillId="0" borderId="0" xfId="0" applyNumberFormat="1"/>
    <xf numFmtId="0" fontId="0" fillId="0" borderId="7" xfId="0" applyFill="1" applyBorder="1"/>
  </cellXfs>
  <cellStyles count="2">
    <cellStyle name="Обычный" xfId="0" builtinId="0"/>
    <cellStyle name="Обычный 2" xfId="1"/>
  </cellStyles>
  <dxfs count="17"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general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Excel\1234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134.398473379631" createdVersion="5" refreshedVersion="5" minRefreshableVersion="3" recordCount="15">
  <cacheSource type="worksheet">
    <worksheetSource ref="A1:H16" sheet="Исходные данные" r:id="rId2"/>
  </cacheSource>
  <cacheFields count="8">
    <cacheField name="Фамилия" numFmtId="0">
      <sharedItems/>
    </cacheField>
    <cacheField name="Имя" numFmtId="0">
      <sharedItems/>
    </cacheField>
    <cacheField name="Отчество" numFmtId="0">
      <sharedItems/>
    </cacheField>
    <cacheField name="НомерДоговора" numFmtId="0">
      <sharedItems/>
    </cacheField>
    <cacheField name="ДатаЗаключенияДоговора" numFmtId="14">
      <sharedItems containsSemiMixedTypes="0" containsNonDate="0" containsDate="1" containsString="0" minDate="2010-10-31T00:00:00" maxDate="2014-11-01T00:00:00" count="9">
        <d v="2010-10-31T00:00:00"/>
        <d v="2013-02-28T00:00:00"/>
        <d v="2013-09-30T00:00:00"/>
        <d v="2013-08-31T00:00:00"/>
        <d v="2013-06-30T00:00:00"/>
        <d v="2014-07-31T00:00:00"/>
        <d v="2013-12-31T00:00:00"/>
        <d v="2014-10-31T00:00:00"/>
        <d v="2013-07-31T00:00:00"/>
      </sharedItems>
      <fieldGroup base="4">
        <rangePr groupBy="years" startDate="2010-10-31T00:00:00" endDate="2014-11-01T00:00:00"/>
        <groupItems count="7">
          <s v="&lt;31.10.2010"/>
          <s v="2010"/>
          <s v="2011"/>
          <s v="2012"/>
          <s v="2013"/>
          <s v="2014"/>
          <s v="&gt;01.11.2014"/>
        </groupItems>
      </fieldGroup>
    </cacheField>
    <cacheField name="НомерПричиныОтказа" numFmtId="0">
      <sharedItems containsSemiMixedTypes="0" containsString="0" containsNumber="1" containsInteger="1" minValue="1" maxValue="11"/>
    </cacheField>
    <cacheField name="доп1" numFmtId="0">
      <sharedItems/>
    </cacheField>
    <cacheField name="доп2" numFmtId="0">
      <sharedItems count="12">
        <s v="2"/>
        <s v=""/>
        <s v="1; 11"/>
        <s v="1; 10"/>
        <s v="1"/>
        <s v="3"/>
        <s v="4"/>
        <s v="2; 5"/>
        <s v="6"/>
        <s v="1;11" u="1"/>
        <s v="1;10" u="1"/>
        <s v="2;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s v="АБАБКОВ"/>
    <s v="ОЛЕГ"/>
    <s v="ВАЛЕРЬЕВИЧ"/>
    <s v="041-084"/>
    <x v="0"/>
    <n v="2"/>
    <s v="2"/>
    <x v="0"/>
  </r>
  <r>
    <s v="АБРАМОВА"/>
    <s v="ТАТЬЯНА"/>
    <s v="АНАТОЛЬЕВНА"/>
    <s v="066-273"/>
    <x v="1"/>
    <n v="1"/>
    <s v="1"/>
    <x v="1"/>
  </r>
  <r>
    <s v="АБРАМОВА"/>
    <s v="ТАТЬЯНА"/>
    <s v="АНАТОЛЬЕВНА"/>
    <s v="066-273"/>
    <x v="1"/>
    <n v="11"/>
    <s v="1; 11"/>
    <x v="2"/>
  </r>
  <r>
    <s v="АБРАМОВА"/>
    <s v="ЛЮБОВЬ"/>
    <s v="СЕРГЕЕВНА"/>
    <s v="065-021"/>
    <x v="2"/>
    <n v="1"/>
    <s v="1"/>
    <x v="1"/>
  </r>
  <r>
    <s v="АБРАМОВА"/>
    <s v="ЛЮБОВЬ"/>
    <s v="СЕРГЕЕВНА"/>
    <s v="065-021"/>
    <x v="2"/>
    <n v="10"/>
    <s v="1; 10"/>
    <x v="3"/>
  </r>
  <r>
    <s v="АГАФОНОВ"/>
    <s v="РОМАН"/>
    <s v="РАШИДОВИЧ"/>
    <s v="110-254"/>
    <x v="2"/>
    <n v="1"/>
    <s v="1"/>
    <x v="4"/>
  </r>
  <r>
    <s v="АГАФОНОВА"/>
    <s v="АНГЕЛИНА"/>
    <s v="ВИКТОРОВНА"/>
    <s v="112-079"/>
    <x v="3"/>
    <n v="1"/>
    <s v="1"/>
    <x v="1"/>
  </r>
  <r>
    <s v="АГАФОНОВА"/>
    <s v="АНГЕЛИНА"/>
    <s v="ВИКТОРОВНА"/>
    <s v="112-079"/>
    <x v="3"/>
    <n v="11"/>
    <s v="1; 11"/>
    <x v="2"/>
  </r>
  <r>
    <s v="АДЯСОВ"/>
    <s v="АЛЕКСАНДР"/>
    <s v="АЛЕКСАНДРОВИЧ"/>
    <s v="002-831"/>
    <x v="4"/>
    <n v="1"/>
    <s v="1"/>
    <x v="1"/>
  </r>
  <r>
    <s v="АДЯСОВ"/>
    <s v="АЛЕКСАНДР"/>
    <s v="АЛЕКСАНДРОВИЧ"/>
    <s v="002-831"/>
    <x v="4"/>
    <n v="10"/>
    <s v="1; 10"/>
    <x v="3"/>
  </r>
  <r>
    <s v="АИБОВ"/>
    <s v="ГОЧА"/>
    <s v="ВАЗИРОВИЧ"/>
    <s v="148-720"/>
    <x v="5"/>
    <n v="3"/>
    <s v="3"/>
    <x v="5"/>
  </r>
  <r>
    <s v="ЕЛИСЕЕВА"/>
    <s v="АНАСТАСИЯ"/>
    <s v="ЕВГЕНЬЕВНА"/>
    <s v="106-057"/>
    <x v="6"/>
    <n v="4"/>
    <s v="4"/>
    <x v="6"/>
  </r>
  <r>
    <s v="ЖИХАРЕВА"/>
    <s v="ЗАРРИНА"/>
    <s v="КОМИЛДЖОНОВНА"/>
    <s v="126-810"/>
    <x v="7"/>
    <n v="2"/>
    <s v="2"/>
    <x v="1"/>
  </r>
  <r>
    <s v="ЖИХАРЕВА"/>
    <s v="ЗАРРИНА"/>
    <s v="КОМИЛДЖОНОВНА"/>
    <s v="126-810"/>
    <x v="7"/>
    <n v="5"/>
    <s v="2; 5"/>
    <x v="7"/>
  </r>
  <r>
    <s v="МИРОНОВ"/>
    <s v="ПАВЕЛ"/>
    <s v="КОНСТАНТИНОВИЧ"/>
    <s v="002-484"/>
    <x v="8"/>
    <n v="6"/>
    <s v="6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8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10:J15" firstHeaderRow="1" firstDataRow="2" firstDataCol="1"/>
  <pivotFields count="8">
    <pivotField showAll="0"/>
    <pivotField showAll="0"/>
    <pivotField showAll="0"/>
    <pivotField dataField="1" showAll="0"/>
    <pivotField axis="axisRow" numFmtId="14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 defaultSubtotal="0"/>
    <pivotField axis="axisCol" showAll="0" defaultSubtotal="0">
      <items count="12">
        <item x="4"/>
        <item m="1" x="10"/>
        <item m="1" x="9"/>
        <item x="0"/>
        <item m="1" x="11"/>
        <item x="5"/>
        <item x="6"/>
        <item x="8"/>
        <item h="1" x="1"/>
        <item x="2"/>
        <item x="3"/>
        <item x="7"/>
      </items>
    </pivotField>
  </pivotFields>
  <rowFields count="1">
    <field x="4"/>
  </rowFields>
  <rowItems count="4">
    <i>
      <x v="1"/>
    </i>
    <i>
      <x v="4"/>
    </i>
    <i>
      <x v="5"/>
    </i>
    <i t="grand">
      <x/>
    </i>
  </rowItems>
  <colFields count="1">
    <field x="7"/>
  </colFields>
  <colItems count="9">
    <i>
      <x/>
    </i>
    <i>
      <x v="3"/>
    </i>
    <i>
      <x v="5"/>
    </i>
    <i>
      <x v="6"/>
    </i>
    <i>
      <x v="7"/>
    </i>
    <i>
      <x v="9"/>
    </i>
    <i>
      <x v="10"/>
    </i>
    <i>
      <x v="11"/>
    </i>
    <i t="grand">
      <x/>
    </i>
  </colItems>
  <dataFields count="1">
    <dataField name="Количество по полю НомерДоговора" fld="3" subtotal="count" baseField="0" baseItem="0"/>
  </dataFields>
  <formats count="1">
    <format dxfId="15">
      <pivotArea dataOnly="0" labelOnly="1" fieldPosition="0">
        <references count="1">
          <reference field="4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2" sqref="H2"/>
    </sheetView>
  </sheetViews>
  <sheetFormatPr defaultRowHeight="15" x14ac:dyDescent="0.25"/>
  <cols>
    <col min="1" max="1" width="12.42578125" bestFit="1" customWidth="1"/>
    <col min="2" max="2" width="12" bestFit="1" customWidth="1"/>
    <col min="3" max="3" width="19.28515625" bestFit="1" customWidth="1"/>
    <col min="4" max="4" width="16.140625" bestFit="1" customWidth="1"/>
    <col min="5" max="5" width="26.140625" bestFit="1" customWidth="1"/>
    <col min="6" max="6" width="22" bestFit="1" customWidth="1"/>
    <col min="7" max="7" width="6.7109375" customWidth="1"/>
    <col min="8" max="8" width="7.71093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46</v>
      </c>
      <c r="E1" s="1" t="s">
        <v>48</v>
      </c>
      <c r="F1" s="1" t="s">
        <v>3</v>
      </c>
      <c r="G1" s="18" t="s">
        <v>56</v>
      </c>
      <c r="H1" s="18" t="s">
        <v>57</v>
      </c>
    </row>
    <row r="2" spans="1:8" x14ac:dyDescent="0.25">
      <c r="A2" s="1" t="s">
        <v>4</v>
      </c>
      <c r="B2" s="1" t="s">
        <v>5</v>
      </c>
      <c r="C2" s="1" t="s">
        <v>6</v>
      </c>
      <c r="D2" s="1" t="s">
        <v>36</v>
      </c>
      <c r="E2" s="14">
        <v>40482</v>
      </c>
      <c r="F2" s="1">
        <v>2</v>
      </c>
      <c r="G2" t="str">
        <f>IFERROR(LOOKUP(2,1/(D2=$D$1:D1),$F$1:F1)&amp;"; ","")&amp;F2</f>
        <v>2</v>
      </c>
      <c r="H2" t="str">
        <f>IFERROR(INDEX($G$2:$G$16,IF(LOOKUP(2,1/(D2=$D$2:$D$16),ROW($G$2:$G$16)-1)=ROW()-1,ROW()-1,"")),"")</f>
        <v>2</v>
      </c>
    </row>
    <row r="3" spans="1:8" x14ac:dyDescent="0.25">
      <c r="A3" s="1" t="s">
        <v>18</v>
      </c>
      <c r="B3" s="1" t="s">
        <v>9</v>
      </c>
      <c r="C3" s="1" t="s">
        <v>12</v>
      </c>
      <c r="D3" s="1" t="s">
        <v>37</v>
      </c>
      <c r="E3" s="14">
        <v>41333</v>
      </c>
      <c r="F3" s="1">
        <v>1</v>
      </c>
      <c r="G3" t="str">
        <f>IFERROR(LOOKUP(2,1/(D3=$D$1:D2),$F$1:F2)&amp;"; ","")&amp;F3</f>
        <v>1</v>
      </c>
      <c r="H3" t="str">
        <f t="shared" ref="H3:H16" si="0">IFERROR(INDEX($G$2:$G$16,IF(LOOKUP(2,1/(D3=$D$2:$D$16),ROW($G$2:$G$16)-1)=ROW()-1,ROW()-1,"")),"")</f>
        <v/>
      </c>
    </row>
    <row r="4" spans="1:8" x14ac:dyDescent="0.25">
      <c r="A4" s="1" t="s">
        <v>18</v>
      </c>
      <c r="B4" s="1" t="s">
        <v>9</v>
      </c>
      <c r="C4" s="1" t="s">
        <v>12</v>
      </c>
      <c r="D4" s="1" t="s">
        <v>37</v>
      </c>
      <c r="E4" s="14">
        <v>41333</v>
      </c>
      <c r="F4" s="1">
        <v>11</v>
      </c>
      <c r="G4" t="str">
        <f>IFERROR(LOOKUP(2,1/(D4=$D$1:D3),$F$1:F3)&amp;"; ","")&amp;F4</f>
        <v>1; 11</v>
      </c>
      <c r="H4" t="str">
        <f t="shared" si="0"/>
        <v>1; 11</v>
      </c>
    </row>
    <row r="5" spans="1:8" x14ac:dyDescent="0.25">
      <c r="A5" s="1" t="s">
        <v>18</v>
      </c>
      <c r="B5" s="1" t="s">
        <v>13</v>
      </c>
      <c r="C5" s="1" t="s">
        <v>7</v>
      </c>
      <c r="D5" s="1" t="s">
        <v>38</v>
      </c>
      <c r="E5" s="14">
        <v>41547</v>
      </c>
      <c r="F5" s="1">
        <v>1</v>
      </c>
      <c r="G5" t="str">
        <f>IFERROR(LOOKUP(2,1/(D5=$D$1:D4),$F$1:F4)&amp;"; ","")&amp;F5</f>
        <v>1</v>
      </c>
      <c r="H5" t="str">
        <f t="shared" si="0"/>
        <v/>
      </c>
    </row>
    <row r="6" spans="1:8" x14ac:dyDescent="0.25">
      <c r="A6" s="1" t="s">
        <v>18</v>
      </c>
      <c r="B6" s="1" t="s">
        <v>13</v>
      </c>
      <c r="C6" s="1" t="s">
        <v>7</v>
      </c>
      <c r="D6" s="1" t="s">
        <v>38</v>
      </c>
      <c r="E6" s="14">
        <v>41547</v>
      </c>
      <c r="F6" s="1">
        <v>10</v>
      </c>
      <c r="G6" t="str">
        <f>IFERROR(LOOKUP(2,1/(D6=$D$1:D5),$F$1:F5)&amp;"; ","")&amp;F6</f>
        <v>1; 10</v>
      </c>
      <c r="H6" t="str">
        <f t="shared" si="0"/>
        <v>1; 10</v>
      </c>
    </row>
    <row r="7" spans="1:8" x14ac:dyDescent="0.25">
      <c r="A7" s="1" t="s">
        <v>20</v>
      </c>
      <c r="B7" s="1" t="s">
        <v>15</v>
      </c>
      <c r="C7" s="1" t="s">
        <v>16</v>
      </c>
      <c r="D7" s="1" t="s">
        <v>39</v>
      </c>
      <c r="E7" s="14">
        <v>41547</v>
      </c>
      <c r="F7" s="1">
        <v>1</v>
      </c>
      <c r="G7" t="str">
        <f>IFERROR(LOOKUP(2,1/(D7=$D$1:D6),$F$1:F6)&amp;"; ","")&amp;F7</f>
        <v>1</v>
      </c>
      <c r="H7" t="str">
        <f t="shared" si="0"/>
        <v>1</v>
      </c>
    </row>
    <row r="8" spans="1:8" x14ac:dyDescent="0.25">
      <c r="A8" s="1" t="s">
        <v>21</v>
      </c>
      <c r="B8" s="1" t="s">
        <v>22</v>
      </c>
      <c r="C8" s="1" t="s">
        <v>10</v>
      </c>
      <c r="D8" s="1" t="s">
        <v>40</v>
      </c>
      <c r="E8" s="14">
        <v>41517</v>
      </c>
      <c r="F8" s="1">
        <v>1</v>
      </c>
      <c r="G8" t="str">
        <f>IFERROR(LOOKUP(2,1/(D8=$D$1:D7),$F$1:F7)&amp;"; ","")&amp;F8</f>
        <v>1</v>
      </c>
      <c r="H8" t="str">
        <f t="shared" si="0"/>
        <v/>
      </c>
    </row>
    <row r="9" spans="1:8" x14ac:dyDescent="0.25">
      <c r="A9" s="1" t="s">
        <v>21</v>
      </c>
      <c r="B9" s="1" t="s">
        <v>22</v>
      </c>
      <c r="C9" s="1" t="s">
        <v>10</v>
      </c>
      <c r="D9" s="1" t="s">
        <v>40</v>
      </c>
      <c r="E9" s="14">
        <v>41517</v>
      </c>
      <c r="F9" s="1">
        <v>11</v>
      </c>
      <c r="G9" t="str">
        <f>IFERROR(LOOKUP(2,1/(D9=$D$1:D8),$F$1:F8)&amp;"; ","")&amp;F9</f>
        <v>1; 11</v>
      </c>
      <c r="H9" t="str">
        <f t="shared" si="0"/>
        <v>1; 11</v>
      </c>
    </row>
    <row r="10" spans="1:8" x14ac:dyDescent="0.25">
      <c r="A10" s="1" t="s">
        <v>23</v>
      </c>
      <c r="B10" s="1" t="s">
        <v>11</v>
      </c>
      <c r="C10" s="1" t="s">
        <v>8</v>
      </c>
      <c r="D10" s="1" t="s">
        <v>41</v>
      </c>
      <c r="E10" s="14">
        <v>41455</v>
      </c>
      <c r="F10" s="1">
        <v>1</v>
      </c>
      <c r="G10" t="str">
        <f>IFERROR(LOOKUP(2,1/(D10=$D$1:D9),$F$1:F9)&amp;"; ","")&amp;F10</f>
        <v>1</v>
      </c>
      <c r="H10" t="str">
        <f t="shared" si="0"/>
        <v/>
      </c>
    </row>
    <row r="11" spans="1:8" x14ac:dyDescent="0.25">
      <c r="A11" s="1" t="s">
        <v>23</v>
      </c>
      <c r="B11" s="1" t="s">
        <v>11</v>
      </c>
      <c r="C11" s="1" t="s">
        <v>8</v>
      </c>
      <c r="D11" s="1" t="s">
        <v>41</v>
      </c>
      <c r="E11" s="14">
        <v>41455</v>
      </c>
      <c r="F11" s="1">
        <v>10</v>
      </c>
      <c r="G11" t="str">
        <f>IFERROR(LOOKUP(2,1/(D11=$D$1:D10),$F$1:F10)&amp;"; ","")&amp;F11</f>
        <v>1; 10</v>
      </c>
      <c r="H11" t="str">
        <f t="shared" si="0"/>
        <v>1; 10</v>
      </c>
    </row>
    <row r="12" spans="1:8" x14ac:dyDescent="0.25">
      <c r="A12" s="1" t="s">
        <v>24</v>
      </c>
      <c r="B12" s="1" t="s">
        <v>25</v>
      </c>
      <c r="C12" s="1" t="s">
        <v>26</v>
      </c>
      <c r="D12" s="1" t="s">
        <v>42</v>
      </c>
      <c r="E12" s="14">
        <v>41851</v>
      </c>
      <c r="F12" s="1">
        <v>3</v>
      </c>
      <c r="G12" t="str">
        <f>IFERROR(LOOKUP(2,1/(D12=$D$1:D11),$F$1:F11)&amp;"; ","")&amp;F12</f>
        <v>3</v>
      </c>
      <c r="H12" t="str">
        <f t="shared" si="0"/>
        <v>3</v>
      </c>
    </row>
    <row r="13" spans="1:8" x14ac:dyDescent="0.25">
      <c r="A13" s="1" t="s">
        <v>28</v>
      </c>
      <c r="B13" s="1" t="s">
        <v>14</v>
      </c>
      <c r="C13" s="1" t="s">
        <v>19</v>
      </c>
      <c r="D13" s="1" t="s">
        <v>43</v>
      </c>
      <c r="E13" s="14">
        <v>41639</v>
      </c>
      <c r="F13" s="1">
        <v>4</v>
      </c>
      <c r="G13" t="str">
        <f>IFERROR(LOOKUP(2,1/(D13=$D$1:D12),$F$1:F12)&amp;"; ","")&amp;F13</f>
        <v>4</v>
      </c>
      <c r="H13" t="str">
        <f t="shared" si="0"/>
        <v>4</v>
      </c>
    </row>
    <row r="14" spans="1:8" x14ac:dyDescent="0.25">
      <c r="A14" s="1" t="s">
        <v>29</v>
      </c>
      <c r="B14" s="1" t="s">
        <v>30</v>
      </c>
      <c r="C14" s="1" t="s">
        <v>31</v>
      </c>
      <c r="D14" s="1" t="s">
        <v>44</v>
      </c>
      <c r="E14" s="14">
        <v>41943</v>
      </c>
      <c r="F14" s="1">
        <v>2</v>
      </c>
      <c r="G14" t="str">
        <f>IFERROR(LOOKUP(2,1/(D14=$D$1:D13),$F$1:F13)&amp;"; ","")&amp;F14</f>
        <v>2</v>
      </c>
      <c r="H14" t="str">
        <f t="shared" si="0"/>
        <v/>
      </c>
    </row>
    <row r="15" spans="1:8" x14ac:dyDescent="0.25">
      <c r="A15" s="1" t="s">
        <v>29</v>
      </c>
      <c r="B15" s="1" t="s">
        <v>30</v>
      </c>
      <c r="C15" s="1" t="s">
        <v>31</v>
      </c>
      <c r="D15" s="1" t="s">
        <v>44</v>
      </c>
      <c r="E15" s="14">
        <v>41943</v>
      </c>
      <c r="F15" s="1">
        <v>5</v>
      </c>
      <c r="G15" t="str">
        <f>IFERROR(LOOKUP(2,1/(D15=$D$1:D14),$F$1:F14)&amp;"; ","")&amp;F15</f>
        <v>2; 5</v>
      </c>
      <c r="H15" t="str">
        <f t="shared" si="0"/>
        <v>2; 5</v>
      </c>
    </row>
    <row r="16" spans="1:8" x14ac:dyDescent="0.25">
      <c r="A16" s="1" t="s">
        <v>32</v>
      </c>
      <c r="B16" s="1" t="s">
        <v>17</v>
      </c>
      <c r="C16" s="1" t="s">
        <v>27</v>
      </c>
      <c r="D16" s="1" t="s">
        <v>45</v>
      </c>
      <c r="E16" s="14">
        <v>41486</v>
      </c>
      <c r="F16" s="1">
        <v>6</v>
      </c>
      <c r="G16" t="str">
        <f>IFERROR(LOOKUP(2,1/(D16=$D$1:D15),$F$1:F15)&amp;"; ","")&amp;F16</f>
        <v>6</v>
      </c>
      <c r="H16" t="str">
        <f t="shared" si="0"/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2" sqref="B12"/>
    </sheetView>
  </sheetViews>
  <sheetFormatPr defaultRowHeight="15" x14ac:dyDescent="0.25"/>
  <cols>
    <col min="1" max="1" width="36" customWidth="1"/>
    <col min="2" max="10" width="7.85546875" customWidth="1"/>
    <col min="11" max="11" width="11.85546875" bestFit="1" customWidth="1"/>
  </cols>
  <sheetData>
    <row r="1" spans="1:10" x14ac:dyDescent="0.25">
      <c r="A1" s="10" t="s">
        <v>48</v>
      </c>
      <c r="B1" s="4" t="s">
        <v>3</v>
      </c>
      <c r="C1" s="5"/>
      <c r="D1" s="5"/>
      <c r="E1" s="5"/>
      <c r="F1" s="5"/>
      <c r="G1" s="5"/>
      <c r="H1" s="5"/>
      <c r="I1" s="5"/>
      <c r="J1" s="6"/>
    </row>
    <row r="2" spans="1:10" x14ac:dyDescent="0.25">
      <c r="A2" s="11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2" t="s">
        <v>33</v>
      </c>
      <c r="I2" s="3" t="s">
        <v>34</v>
      </c>
      <c r="J2" s="3" t="s">
        <v>35</v>
      </c>
    </row>
    <row r="3" spans="1:10" x14ac:dyDescent="0.25">
      <c r="A3" s="12"/>
      <c r="B3" s="7" t="s">
        <v>47</v>
      </c>
      <c r="C3" s="8"/>
      <c r="D3" s="8"/>
      <c r="E3" s="8"/>
      <c r="F3" s="8"/>
      <c r="G3" s="8"/>
      <c r="H3" s="8"/>
      <c r="I3" s="8"/>
      <c r="J3" s="9"/>
    </row>
    <row r="4" spans="1:10" x14ac:dyDescent="0.25">
      <c r="A4" s="1">
        <v>2010</v>
      </c>
      <c r="B4" s="1"/>
      <c r="C4" s="1">
        <v>1</v>
      </c>
      <c r="D4" s="1"/>
      <c r="E4" s="1"/>
      <c r="F4" s="1"/>
      <c r="G4" s="1"/>
      <c r="H4" s="1"/>
      <c r="I4" s="1"/>
      <c r="J4" s="1"/>
    </row>
    <row r="5" spans="1:10" x14ac:dyDescent="0.25">
      <c r="A5" s="1">
        <v>2013</v>
      </c>
      <c r="B5" s="1">
        <v>1</v>
      </c>
      <c r="C5" s="1"/>
      <c r="D5" s="1"/>
      <c r="E5" s="1">
        <v>1</v>
      </c>
      <c r="F5" s="1"/>
      <c r="G5" s="1">
        <v>1</v>
      </c>
      <c r="H5" s="1">
        <v>2</v>
      </c>
      <c r="I5" s="1">
        <v>2</v>
      </c>
      <c r="J5" s="1"/>
    </row>
    <row r="6" spans="1:10" x14ac:dyDescent="0.25">
      <c r="A6" s="1">
        <v>2014</v>
      </c>
      <c r="B6" s="1"/>
      <c r="C6" s="1"/>
      <c r="D6" s="1">
        <v>1</v>
      </c>
      <c r="E6" s="1"/>
      <c r="F6" s="1"/>
      <c r="G6" s="1"/>
      <c r="H6" s="1"/>
      <c r="I6" s="1"/>
      <c r="J6" s="1">
        <v>1</v>
      </c>
    </row>
    <row r="10" spans="1:10" x14ac:dyDescent="0.25">
      <c r="A10" s="13" t="s">
        <v>55</v>
      </c>
      <c r="B10" s="13" t="s">
        <v>54</v>
      </c>
    </row>
    <row r="11" spans="1:10" x14ac:dyDescent="0.25">
      <c r="A11" s="13" t="s">
        <v>49</v>
      </c>
      <c r="B11" t="s">
        <v>58</v>
      </c>
      <c r="C11" t="s">
        <v>59</v>
      </c>
      <c r="D11" t="s">
        <v>60</v>
      </c>
      <c r="E11" t="s">
        <v>61</v>
      </c>
      <c r="F11" t="s">
        <v>62</v>
      </c>
      <c r="G11" t="s">
        <v>63</v>
      </c>
      <c r="H11" t="s">
        <v>64</v>
      </c>
      <c r="I11" t="s">
        <v>65</v>
      </c>
      <c r="J11" t="s">
        <v>50</v>
      </c>
    </row>
    <row r="12" spans="1:10" x14ac:dyDescent="0.25">
      <c r="A12" s="16" t="s">
        <v>51</v>
      </c>
      <c r="B12" s="17"/>
      <c r="C12" s="17">
        <v>1</v>
      </c>
      <c r="D12" s="17"/>
      <c r="E12" s="17"/>
      <c r="F12" s="17"/>
      <c r="G12" s="17"/>
      <c r="H12" s="17"/>
      <c r="I12" s="17"/>
      <c r="J12" s="17">
        <v>1</v>
      </c>
    </row>
    <row r="13" spans="1:10" x14ac:dyDescent="0.25">
      <c r="A13" s="16" t="s">
        <v>52</v>
      </c>
      <c r="B13" s="17">
        <v>1</v>
      </c>
      <c r="C13" s="17"/>
      <c r="D13" s="17"/>
      <c r="E13" s="17">
        <v>1</v>
      </c>
      <c r="F13" s="17">
        <v>1</v>
      </c>
      <c r="G13" s="17">
        <v>2</v>
      </c>
      <c r="H13" s="17">
        <v>2</v>
      </c>
      <c r="I13" s="17"/>
      <c r="J13" s="17">
        <v>7</v>
      </c>
    </row>
    <row r="14" spans="1:10" x14ac:dyDescent="0.25">
      <c r="A14" s="16" t="s">
        <v>53</v>
      </c>
      <c r="B14" s="17"/>
      <c r="C14" s="17"/>
      <c r="D14" s="17">
        <v>1</v>
      </c>
      <c r="E14" s="17"/>
      <c r="F14" s="17"/>
      <c r="G14" s="17"/>
      <c r="H14" s="17"/>
      <c r="I14" s="17">
        <v>1</v>
      </c>
      <c r="J14" s="17">
        <v>2</v>
      </c>
    </row>
    <row r="15" spans="1:10" x14ac:dyDescent="0.25">
      <c r="A15" s="15" t="s">
        <v>50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>
        <v>2</v>
      </c>
      <c r="H15" s="17">
        <v>2</v>
      </c>
      <c r="I15" s="17">
        <v>1</v>
      </c>
      <c r="J15" s="17">
        <v>10</v>
      </c>
    </row>
  </sheetData>
  <mergeCells count="3">
    <mergeCell ref="B1:J1"/>
    <mergeCell ref="B3:J3"/>
    <mergeCell ref="A1:A3"/>
  </mergeCells>
  <pageMargins left="0.7" right="0.7" top="0.75" bottom="0.75" header="0.3" footer="0.3"/>
  <pageSetup paperSize="9" orientation="portrait" horizontalDpi="300" verticalDpi="30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Необходимо получить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2015-05-10T06:36:09Z</dcterms:modified>
</cp:coreProperties>
</file>