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60" windowWidth="24960" windowHeight="1105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2" i="1"/>
  <c r="D2" i="1" a="1"/>
  <c r="D2" i="1" s="1"/>
  <c r="D3" i="1" a="1"/>
  <c r="D3" i="1" s="1"/>
  <c r="D4" i="1" a="1"/>
  <c r="D4" i="1" s="1"/>
  <c r="D5" i="1" a="1"/>
  <c r="D5" i="1"/>
  <c r="D6" i="1" a="1"/>
  <c r="D6" i="1" s="1"/>
  <c r="D7" i="1" a="1"/>
  <c r="D7" i="1" s="1"/>
  <c r="D8" i="1" a="1"/>
  <c r="D8" i="1" s="1"/>
  <c r="D9" i="1" a="1"/>
  <c r="D9" i="1"/>
  <c r="D10" i="1" a="1"/>
  <c r="D10" i="1" s="1"/>
  <c r="D11" i="1" a="1"/>
  <c r="D11" i="1" s="1"/>
  <c r="D12" i="1" a="1"/>
  <c r="D12" i="1" s="1"/>
  <c r="D13" i="1" a="1"/>
  <c r="D13" i="1" s="1"/>
  <c r="F13" i="1" l="1"/>
  <c r="F8" i="1"/>
  <c r="F9" i="1"/>
  <c r="F10" i="1"/>
  <c r="F11" i="1"/>
  <c r="F12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<sst xmlns="http://schemas.openxmlformats.org/spreadsheetml/2006/main" count="58" uniqueCount="14">
  <si>
    <t>День</t>
  </si>
  <si>
    <t>11.05.2015</t>
  </si>
  <si>
    <t>12.05.2015</t>
  </si>
  <si>
    <t>13.05.2015</t>
  </si>
  <si>
    <t>25.05.2015</t>
  </si>
  <si>
    <t>26.05.2015</t>
  </si>
  <si>
    <t>27.05.2015</t>
  </si>
  <si>
    <t>Адрес</t>
  </si>
  <si>
    <t>код товара</t>
  </si>
  <si>
    <t>г. Анапа, Анапское шоссе, д. 25</t>
  </si>
  <si>
    <t>В наличии, шт</t>
  </si>
  <si>
    <t>Заказано, шт</t>
  </si>
  <si>
    <t>остаток</t>
  </si>
  <si>
    <t>г. Анапа, Астраханская  ул., д.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</si>
</sst>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imes New Roman"/>
      <family val="2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Font="1" applyBorder="1" applyProtection="1"/>
    <xf numFmtId="4" fontId="1" fillId="0" borderId="1" xfId="1" applyNumberFormat="1" applyFont="1" applyBorder="1" applyProtection="1"/>
    <xf numFmtId="0" fontId="1" fillId="0" borderId="1" xfId="1" applyFont="1" applyBorder="1" applyProtection="1"/>
    <xf numFmtId="4" fontId="1" fillId="0" borderId="1" xfId="1" applyNumberFormat="1" applyFont="1" applyBorder="1" applyProtection="1"/>
    <xf numFmtId="4" fontId="1" fillId="0" borderId="3" xfId="1" applyNumberFormat="1" applyFont="1" applyBorder="1" applyProtection="1"/>
    <xf numFmtId="0" fontId="1" fillId="0" borderId="2" xfId="1" applyFont="1" applyFill="1" applyBorder="1" applyProtection="1"/>
    <xf numFmtId="4" fontId="0" fillId="0" borderId="2" xfId="0" applyNumberFormat="1" applyBorder="1"/>
    <xf numFmtId="4" fontId="1" fillId="2" borderId="1" xfId="1" applyNumberFormat="1" applyFont="1" applyFill="1" applyBorder="1" applyProtection="1"/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3"/>
  <sheetViews>
    <sheetView tabSelected="1" workbookViewId="0">
      <selection activeCell="G2" activeCellId="1" sqref="D2:D13 G2:G13"/>
    </sheetView>
  </sheetViews>
  <sheetFormatPr defaultRowHeight="15" x14ac:dyDescent="0.25"/>
  <cols>
    <col min="1" max="1" width="29.85546875" bestFit="1" customWidth="1"/>
    <col min="2" max="2" width="10.85546875" bestFit="1" customWidth="1"/>
    <col min="3" max="3" width="10.140625" bestFit="1" customWidth="1"/>
    <col min="4" max="4" width="13.85546875" bestFit="1" customWidth="1"/>
    <col min="5" max="5" width="12.5703125" bestFit="1" customWidth="1"/>
    <col min="6" max="6" width="8.85546875" bestFit="1" customWidth="1"/>
  </cols>
  <sheetData>
    <row r="1" spans="1:7" x14ac:dyDescent="0.25">
      <c r="A1" s="1" t="s">
        <v>7</v>
      </c>
      <c r="B1" s="1" t="s">
        <v>8</v>
      </c>
      <c r="C1" s="1" t="s">
        <v>0</v>
      </c>
      <c r="D1" s="2" t="s">
        <v>10</v>
      </c>
      <c r="E1" s="5" t="s">
        <v>11</v>
      </c>
      <c r="F1" s="6" t="s">
        <v>12</v>
      </c>
    </row>
    <row r="2" spans="1:7" x14ac:dyDescent="0.25">
      <c r="A2" s="1" t="s">
        <v>9</v>
      </c>
      <c r="B2" s="1">
        <v>515</v>
      </c>
      <c r="C2" s="1" t="s">
        <v>1</v>
      </c>
      <c r="D2" s="8">
        <f t="array" ref="D2">INDEX(Лист2!D$2:D$13,MATCH(A2&amp;B2&amp;C2,Лист2!A$2:A$13&amp;Лист2!B$2:B$13&amp;Лист2!C$2:C$13,))</f>
        <v>10100</v>
      </c>
      <c r="E2" s="5">
        <v>500</v>
      </c>
      <c r="F2" s="7">
        <f>D2-E2</f>
        <v>9600</v>
      </c>
      <c r="G2" s="9">
        <f>SUMIFS(Лист2!D$2:D$13,Лист2!A$2:A$13,A2,Лист2!B$2:B$13,B2,Лист2!C$2:C$13,C2)</f>
        <v>10100</v>
      </c>
    </row>
    <row r="3" spans="1:7" x14ac:dyDescent="0.25">
      <c r="A3" s="3" t="s">
        <v>9</v>
      </c>
      <c r="B3" s="3">
        <v>515</v>
      </c>
      <c r="C3" s="1" t="s">
        <v>2</v>
      </c>
      <c r="D3" s="8">
        <f t="array" ref="D3">INDEX(Лист2!D$2:D$13,MATCH(A3&amp;B3&amp;C3,Лист2!A$2:A$13&amp;Лист2!B$2:B$13&amp;Лист2!C$2:C$13,))</f>
        <v>11200</v>
      </c>
      <c r="E3" s="5">
        <v>900</v>
      </c>
      <c r="F3" s="7">
        <f t="shared" ref="F3:F7" si="0">D3-E3</f>
        <v>10300</v>
      </c>
      <c r="G3" s="9">
        <f>SUMIFS(Лист2!D$2:D$13,Лист2!A$2:A$13,A3,Лист2!B$2:B$13,B3,Лист2!C$2:C$13,C3)</f>
        <v>11200</v>
      </c>
    </row>
    <row r="4" spans="1:7" x14ac:dyDescent="0.25">
      <c r="A4" s="3" t="s">
        <v>9</v>
      </c>
      <c r="B4" s="3">
        <v>515</v>
      </c>
      <c r="C4" s="1" t="s">
        <v>3</v>
      </c>
      <c r="D4" s="8">
        <f t="array" ref="D4">INDEX(Лист2!D$2:D$13,MATCH(A4&amp;B4&amp;C4,Лист2!A$2:A$13&amp;Лист2!B$2:B$13&amp;Лист2!C$2:C$13,))</f>
        <v>15300</v>
      </c>
      <c r="E4" s="5">
        <v>750</v>
      </c>
      <c r="F4" s="7">
        <f t="shared" si="0"/>
        <v>14550</v>
      </c>
      <c r="G4" s="9">
        <f>SUMIFS(Лист2!D$2:D$13,Лист2!A$2:A$13,A4,Лист2!B$2:B$13,B4,Лист2!C$2:C$13,C4)</f>
        <v>15300</v>
      </c>
    </row>
    <row r="5" spans="1:7" x14ac:dyDescent="0.25">
      <c r="A5" s="3" t="s">
        <v>9</v>
      </c>
      <c r="B5" s="3">
        <v>515</v>
      </c>
      <c r="C5" s="1" t="s">
        <v>4</v>
      </c>
      <c r="D5" s="8">
        <f t="array" ref="D5">INDEX(Лист2!D$2:D$13,MATCH(A5&amp;B5&amp;C5,Лист2!A$2:A$13&amp;Лист2!B$2:B$13&amp;Лист2!C$2:C$13,))</f>
        <v>9800</v>
      </c>
      <c r="E5" s="5">
        <v>400</v>
      </c>
      <c r="F5" s="7">
        <f t="shared" si="0"/>
        <v>9400</v>
      </c>
      <c r="G5" s="9">
        <f>SUMIFS(Лист2!D$2:D$13,Лист2!A$2:A$13,A5,Лист2!B$2:B$13,B5,Лист2!C$2:C$13,C5)</f>
        <v>9800</v>
      </c>
    </row>
    <row r="6" spans="1:7" x14ac:dyDescent="0.25">
      <c r="A6" s="3" t="s">
        <v>9</v>
      </c>
      <c r="B6" s="3">
        <v>515</v>
      </c>
      <c r="C6" s="1" t="s">
        <v>5</v>
      </c>
      <c r="D6" s="8">
        <f t="array" ref="D6">INDEX(Лист2!D$2:D$13,MATCH(A6&amp;B6&amp;C6,Лист2!A$2:A$13&amp;Лист2!B$2:B$13&amp;Лист2!C$2:C$13,))</f>
        <v>13400</v>
      </c>
      <c r="E6" s="5">
        <v>400</v>
      </c>
      <c r="F6" s="7">
        <f t="shared" si="0"/>
        <v>13000</v>
      </c>
      <c r="G6" s="9">
        <f>SUMIFS(Лист2!D$2:D$13,Лист2!A$2:A$13,A6,Лист2!B$2:B$13,B6,Лист2!C$2:C$13,C6)</f>
        <v>13400</v>
      </c>
    </row>
    <row r="7" spans="1:7" x14ac:dyDescent="0.25">
      <c r="A7" s="3" t="s">
        <v>9</v>
      </c>
      <c r="B7" s="3">
        <v>515</v>
      </c>
      <c r="C7" s="1" t="s">
        <v>6</v>
      </c>
      <c r="D7" s="8">
        <f t="array" ref="D7">INDEX(Лист2!D$2:D$13,MATCH(A7&amp;B7&amp;C7,Лист2!A$2:A$13&amp;Лист2!B$2:B$13&amp;Лист2!C$2:C$13,))</f>
        <v>25800</v>
      </c>
      <c r="E7" s="5">
        <v>900</v>
      </c>
      <c r="F7" s="7">
        <f t="shared" si="0"/>
        <v>24900</v>
      </c>
      <c r="G7" s="9">
        <f>SUMIFS(Лист2!D$2:D$13,Лист2!A$2:A$13,A7,Лист2!B$2:B$13,B7,Лист2!C$2:C$13,C7)</f>
        <v>25800</v>
      </c>
    </row>
    <row r="8" spans="1:7" x14ac:dyDescent="0.25">
      <c r="A8" s="3" t="s">
        <v>13</v>
      </c>
      <c r="B8" s="3">
        <v>215</v>
      </c>
      <c r="C8" s="3" t="s">
        <v>1</v>
      </c>
      <c r="D8" s="8">
        <f t="array" ref="D8">INDEX(Лист2!D$2:D$13,MATCH(A8&amp;B8&amp;C8,Лист2!A$2:A$13&amp;Лист2!B$2:B$13&amp;Лист2!C$2:C$13,))</f>
        <v>38000</v>
      </c>
      <c r="E8" s="5">
        <v>450</v>
      </c>
      <c r="F8" s="7">
        <f t="shared" ref="F8:F12" si="1">D8-E8</f>
        <v>37550</v>
      </c>
      <c r="G8" s="9">
        <f>SUMIFS(Лист2!D$2:D$13,Лист2!A$2:A$13,A8,Лист2!B$2:B$13,B8,Лист2!C$2:C$13,C8)</f>
        <v>38000</v>
      </c>
    </row>
    <row r="9" spans="1:7" x14ac:dyDescent="0.25">
      <c r="A9" s="3" t="s">
        <v>13</v>
      </c>
      <c r="B9" s="3">
        <v>215</v>
      </c>
      <c r="C9" s="3" t="s">
        <v>2</v>
      </c>
      <c r="D9" s="8">
        <f t="array" ref="D9">INDEX(Лист2!D$2:D$13,MATCH(A9&amp;B9&amp;C9,Лист2!A$2:A$13&amp;Лист2!B$2:B$13&amp;Лист2!C$2:C$13,))</f>
        <v>42000</v>
      </c>
      <c r="E9" s="5">
        <v>800</v>
      </c>
      <c r="F9" s="7">
        <f t="shared" si="1"/>
        <v>41200</v>
      </c>
      <c r="G9" s="9">
        <f>SUMIFS(Лист2!D$2:D$13,Лист2!A$2:A$13,A9,Лист2!B$2:B$13,B9,Лист2!C$2:C$13,C9)</f>
        <v>42000</v>
      </c>
    </row>
    <row r="10" spans="1:7" x14ac:dyDescent="0.25">
      <c r="A10" s="3" t="s">
        <v>13</v>
      </c>
      <c r="B10" s="3">
        <v>215</v>
      </c>
      <c r="C10" s="3" t="s">
        <v>3</v>
      </c>
      <c r="D10" s="8">
        <f t="array" ref="D10">INDEX(Лист2!D$2:D$13,MATCH(A10&amp;B10&amp;C10,Лист2!A$2:A$13&amp;Лист2!B$2:B$13&amp;Лист2!C$2:C$13,))</f>
        <v>13000</v>
      </c>
      <c r="E10" s="5">
        <v>350</v>
      </c>
      <c r="F10" s="7">
        <f t="shared" si="1"/>
        <v>12650</v>
      </c>
      <c r="G10" s="9">
        <f>SUMIFS(Лист2!D$2:D$13,Лист2!A$2:A$13,A10,Лист2!B$2:B$13,B10,Лист2!C$2:C$13,C10)</f>
        <v>13000</v>
      </c>
    </row>
    <row r="11" spans="1:7" x14ac:dyDescent="0.25">
      <c r="A11" s="3" t="s">
        <v>13</v>
      </c>
      <c r="B11" s="3">
        <v>215</v>
      </c>
      <c r="C11" s="3" t="s">
        <v>4</v>
      </c>
      <c r="D11" s="8">
        <f t="array" ref="D11">INDEX(Лист2!D$2:D$13,MATCH(A11&amp;B11&amp;C11,Лист2!A$2:A$13&amp;Лист2!B$2:B$13&amp;Лист2!C$2:C$13,))</f>
        <v>18000</v>
      </c>
      <c r="E11" s="5">
        <v>1000</v>
      </c>
      <c r="F11" s="7">
        <f t="shared" si="1"/>
        <v>17000</v>
      </c>
      <c r="G11" s="9">
        <f>SUMIFS(Лист2!D$2:D$13,Лист2!A$2:A$13,A11,Лист2!B$2:B$13,B11,Лист2!C$2:C$13,C11)</f>
        <v>18000</v>
      </c>
    </row>
    <row r="12" spans="1:7" x14ac:dyDescent="0.25">
      <c r="A12" s="3" t="s">
        <v>13</v>
      </c>
      <c r="B12" s="3">
        <v>215</v>
      </c>
      <c r="C12" s="3" t="s">
        <v>5</v>
      </c>
      <c r="D12" s="8">
        <f t="array" ref="D12">INDEX(Лист2!D$2:D$13,MATCH(A12&amp;B12&amp;C12,Лист2!A$2:A$13&amp;Лист2!B$2:B$13&amp;Лист2!C$2:C$13,))</f>
        <v>34000</v>
      </c>
      <c r="E12" s="5">
        <v>750</v>
      </c>
      <c r="F12" s="7">
        <f t="shared" si="1"/>
        <v>33250</v>
      </c>
      <c r="G12" s="9">
        <f>SUMIFS(Лист2!D$2:D$13,Лист2!A$2:A$13,A12,Лист2!B$2:B$13,B12,Лист2!C$2:C$13,C12)</f>
        <v>34000</v>
      </c>
    </row>
    <row r="13" spans="1:7" x14ac:dyDescent="0.25">
      <c r="A13" s="3" t="s">
        <v>13</v>
      </c>
      <c r="B13" s="3">
        <v>215</v>
      </c>
      <c r="C13" s="3" t="s">
        <v>6</v>
      </c>
      <c r="D13" s="8">
        <f t="array" ref="D13">INDEX(Лист2!D$2:D$13,MATCH(A13&amp;B13&amp;C13,Лист2!A$2:A$13&amp;Лист2!B$2:B$13&amp;Лист2!C$2:C$13,))</f>
        <v>58000</v>
      </c>
      <c r="E13" s="5">
        <v>650</v>
      </c>
      <c r="F13" s="7">
        <f t="shared" ref="F13" si="2">D13-E13</f>
        <v>57350</v>
      </c>
      <c r="G13" s="9">
        <f>SUMIFS(Лист2!D$2:D$13,Лист2!A$2:A$13,A13,Лист2!B$2:B$13,B13,Лист2!C$2:C$13,C13)</f>
        <v>58000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3"/>
  <sheetViews>
    <sheetView workbookViewId="0">
      <selection activeCell="G14" sqref="G14"/>
    </sheetView>
  </sheetViews>
  <sheetFormatPr defaultRowHeight="15" x14ac:dyDescent="0.25"/>
  <cols>
    <col min="1" max="1" width="29.85546875" bestFit="1" customWidth="1"/>
    <col min="2" max="2" width="10.85546875" bestFit="1" customWidth="1"/>
    <col min="3" max="3" width="10.140625" bestFit="1" customWidth="1"/>
    <col min="4" max="4" width="13.85546875" bestFit="1" customWidth="1"/>
  </cols>
  <sheetData>
    <row r="1" spans="1:4" x14ac:dyDescent="0.25">
      <c r="A1" s="3" t="s">
        <v>7</v>
      </c>
      <c r="B1" s="3" t="s">
        <v>8</v>
      </c>
      <c r="C1" s="3" t="s">
        <v>0</v>
      </c>
      <c r="D1" s="4" t="s">
        <v>10</v>
      </c>
    </row>
    <row r="2" spans="1:4" x14ac:dyDescent="0.25">
      <c r="A2" s="3" t="s">
        <v>9</v>
      </c>
      <c r="B2" s="3">
        <v>515</v>
      </c>
      <c r="C2" s="3" t="s">
        <v>1</v>
      </c>
      <c r="D2" s="4">
        <v>10100</v>
      </c>
    </row>
    <row r="3" spans="1:4" x14ac:dyDescent="0.25">
      <c r="A3" s="3" t="s">
        <v>9</v>
      </c>
      <c r="B3" s="3">
        <v>515</v>
      </c>
      <c r="C3" s="3" t="s">
        <v>2</v>
      </c>
      <c r="D3" s="4">
        <v>11200</v>
      </c>
    </row>
    <row r="4" spans="1:4" x14ac:dyDescent="0.25">
      <c r="A4" s="3" t="s">
        <v>9</v>
      </c>
      <c r="B4" s="3">
        <v>515</v>
      </c>
      <c r="C4" s="3" t="s">
        <v>3</v>
      </c>
      <c r="D4" s="4">
        <v>15300</v>
      </c>
    </row>
    <row r="5" spans="1:4" x14ac:dyDescent="0.25">
      <c r="A5" s="3" t="s">
        <v>9</v>
      </c>
      <c r="B5" s="3">
        <v>515</v>
      </c>
      <c r="C5" s="3" t="s">
        <v>4</v>
      </c>
      <c r="D5" s="4">
        <v>9800</v>
      </c>
    </row>
    <row r="6" spans="1:4" x14ac:dyDescent="0.25">
      <c r="A6" s="3" t="s">
        <v>9</v>
      </c>
      <c r="B6" s="3">
        <v>515</v>
      </c>
      <c r="C6" s="3" t="s">
        <v>5</v>
      </c>
      <c r="D6" s="4">
        <v>13400</v>
      </c>
    </row>
    <row r="7" spans="1:4" x14ac:dyDescent="0.25">
      <c r="A7" s="3" t="s">
        <v>9</v>
      </c>
      <c r="B7" s="3">
        <v>515</v>
      </c>
      <c r="C7" s="3" t="s">
        <v>6</v>
      </c>
      <c r="D7" s="4">
        <v>25800</v>
      </c>
    </row>
    <row r="8" spans="1:4" x14ac:dyDescent="0.25">
      <c r="A8" s="3" t="s">
        <v>13</v>
      </c>
      <c r="B8" s="3">
        <v>215</v>
      </c>
      <c r="C8" s="3" t="s">
        <v>1</v>
      </c>
      <c r="D8" s="4">
        <v>38000</v>
      </c>
    </row>
    <row r="9" spans="1:4" x14ac:dyDescent="0.25">
      <c r="A9" s="3" t="s">
        <v>13</v>
      </c>
      <c r="B9" s="3">
        <v>215</v>
      </c>
      <c r="C9" s="3" t="s">
        <v>2</v>
      </c>
      <c r="D9" s="4">
        <v>42000</v>
      </c>
    </row>
    <row r="10" spans="1:4" x14ac:dyDescent="0.25">
      <c r="A10" s="3" t="s">
        <v>13</v>
      </c>
      <c r="B10" s="3">
        <v>215</v>
      </c>
      <c r="C10" s="3" t="s">
        <v>3</v>
      </c>
      <c r="D10" s="4">
        <v>13000</v>
      </c>
    </row>
    <row r="11" spans="1:4" x14ac:dyDescent="0.25">
      <c r="A11" s="3" t="s">
        <v>13</v>
      </c>
      <c r="B11" s="3">
        <v>215</v>
      </c>
      <c r="C11" s="3" t="s">
        <v>4</v>
      </c>
      <c r="D11" s="4">
        <v>18000</v>
      </c>
    </row>
    <row r="12" spans="1:4" x14ac:dyDescent="0.25">
      <c r="A12" s="3" t="s">
        <v>13</v>
      </c>
      <c r="B12" s="3">
        <v>215</v>
      </c>
      <c r="C12" s="3" t="s">
        <v>5</v>
      </c>
      <c r="D12" s="4">
        <v>34000</v>
      </c>
    </row>
    <row r="13" spans="1:4" x14ac:dyDescent="0.25">
      <c r="A13" s="3" t="s">
        <v>13</v>
      </c>
      <c r="B13" s="3">
        <v>215</v>
      </c>
      <c r="C13" s="3" t="s">
        <v>6</v>
      </c>
      <c r="D13" s="4">
        <v>58000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VI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Nosova Aleksandra A.</dc:creator>
  <cp:lastModifiedBy>_Boroda_</cp:lastModifiedBy>
  <dcterms:created xsi:type="dcterms:W3CDTF">2015-05-06T14:05:08Z</dcterms:created>
  <dcterms:modified xsi:type="dcterms:W3CDTF">2015-05-06T14:30:11Z</dcterms:modified>
</cp:coreProperties>
</file>