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R19" i="1" l="1"/>
  <c r="AS23" i="1"/>
  <c r="AS20" i="1"/>
  <c r="CL23" i="1"/>
  <c r="CK23" i="1"/>
  <c r="CJ23" i="1"/>
  <c r="CF23" i="1"/>
  <c r="CI23" i="1"/>
  <c r="CG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P23" i="1"/>
  <c r="BN23" i="1"/>
  <c r="CF19" i="1"/>
  <c r="A29" i="1" s="1"/>
  <c r="B29" i="1" s="1"/>
  <c r="D29" i="1" s="1"/>
  <c r="BX19" i="1"/>
  <c r="BU20" i="1"/>
  <c r="BP19" i="1"/>
  <c r="CI20" i="1"/>
  <c r="CG20" i="1"/>
  <c r="CD19" i="1"/>
  <c r="A28" i="1" s="1"/>
  <c r="B28" i="1" s="1"/>
  <c r="C28" i="1" s="1"/>
  <c r="CB19" i="1"/>
  <c r="A27" i="1" s="1"/>
  <c r="B27" i="1" s="1"/>
  <c r="F27" i="1" s="1"/>
  <c r="G29" i="1" l="1"/>
  <c r="C29" i="1"/>
  <c r="F28" i="1"/>
  <c r="I27" i="1"/>
  <c r="E27" i="1"/>
  <c r="F29" i="1"/>
  <c r="I28" i="1"/>
  <c r="E28" i="1"/>
  <c r="H27" i="1"/>
  <c r="D27" i="1"/>
  <c r="I29" i="1"/>
  <c r="H28" i="1"/>
  <c r="D28" i="1"/>
  <c r="G27" i="1"/>
  <c r="C27" i="1"/>
  <c r="E29" i="1"/>
  <c r="H29" i="1"/>
  <c r="G28" i="1"/>
  <c r="CE20" i="1" l="1"/>
  <c r="CC20" i="1"/>
  <c r="CA20" i="1"/>
  <c r="BY20" i="1"/>
  <c r="BW20" i="1"/>
  <c r="BS20" i="1"/>
  <c r="BZ19" i="1"/>
  <c r="A26" i="1" s="1"/>
  <c r="B26" i="1" s="1"/>
  <c r="A25" i="1"/>
  <c r="B25" i="1" s="1"/>
  <c r="BV19" i="1"/>
  <c r="A24" i="1" s="1"/>
  <c r="B24" i="1" s="1"/>
  <c r="BT19" i="1"/>
  <c r="A23" i="1" s="1"/>
  <c r="B23" i="1" s="1"/>
  <c r="BR19" i="1"/>
  <c r="A22" i="1" s="1"/>
  <c r="B22" i="1" s="1"/>
  <c r="A21" i="1"/>
  <c r="B21" i="1" s="1"/>
  <c r="BN19" i="1"/>
  <c r="A20" i="1" s="1"/>
  <c r="B20" i="1" s="1"/>
  <c r="E26" i="1" l="1"/>
  <c r="I26" i="1"/>
  <c r="F26" i="1"/>
  <c r="C26" i="1"/>
  <c r="G26" i="1"/>
  <c r="D26" i="1"/>
  <c r="H26" i="1"/>
  <c r="E22" i="1"/>
  <c r="I22" i="1"/>
  <c r="F22" i="1"/>
  <c r="C22" i="1"/>
  <c r="G22" i="1"/>
  <c r="D22" i="1"/>
  <c r="H22" i="1"/>
  <c r="F23" i="1"/>
  <c r="C23" i="1"/>
  <c r="G23" i="1"/>
  <c r="D23" i="1"/>
  <c r="H23" i="1"/>
  <c r="E23" i="1"/>
  <c r="I23" i="1"/>
  <c r="C20" i="1"/>
  <c r="G20" i="1"/>
  <c r="D20" i="1"/>
  <c r="H20" i="1"/>
  <c r="E20" i="1"/>
  <c r="I20" i="1"/>
  <c r="F20" i="1"/>
  <c r="C24" i="1"/>
  <c r="G24" i="1"/>
  <c r="D24" i="1"/>
  <c r="H24" i="1"/>
  <c r="E24" i="1"/>
  <c r="I24" i="1"/>
  <c r="F24" i="1"/>
  <c r="D21" i="1"/>
  <c r="H21" i="1"/>
  <c r="E21" i="1"/>
  <c r="I21" i="1"/>
  <c r="F21" i="1"/>
  <c r="C21" i="1"/>
  <c r="G21" i="1"/>
  <c r="D25" i="1"/>
  <c r="H25" i="1"/>
  <c r="E25" i="1"/>
  <c r="I25" i="1"/>
  <c r="F25" i="1"/>
  <c r="C25" i="1"/>
  <c r="G25" i="1"/>
  <c r="BL19" i="1"/>
  <c r="A19" i="1" s="1"/>
  <c r="B19" i="1" s="1"/>
  <c r="AX19" i="1"/>
  <c r="A12" i="1" s="1"/>
  <c r="B12" i="1" s="1"/>
  <c r="BQ23" i="1"/>
  <c r="BO23" i="1"/>
  <c r="BM23" i="1"/>
  <c r="BL23" i="1"/>
  <c r="BK23" i="1"/>
  <c r="BI23" i="1"/>
  <c r="BJ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CK20" i="1"/>
  <c r="CL19" i="1"/>
  <c r="CJ19" i="1"/>
  <c r="BQ20" i="1"/>
  <c r="BO20" i="1"/>
  <c r="BM20" i="1"/>
  <c r="BJ19" i="1"/>
  <c r="A18" i="1" s="1"/>
  <c r="B18" i="1" s="1"/>
  <c r="BH19" i="1"/>
  <c r="A17" i="1" s="1"/>
  <c r="B17" i="1" s="1"/>
  <c r="BK20" i="1"/>
  <c r="BI20" i="1"/>
  <c r="BF19" i="1"/>
  <c r="A16" i="1" s="1"/>
  <c r="B16" i="1" s="1"/>
  <c r="BD19" i="1"/>
  <c r="A15" i="1" s="1"/>
  <c r="B15" i="1" s="1"/>
  <c r="BG20" i="1"/>
  <c r="BE20" i="1"/>
  <c r="BC20" i="1"/>
  <c r="BA20" i="1"/>
  <c r="AY20" i="1"/>
  <c r="BB19" i="1"/>
  <c r="A14" i="1" s="1"/>
  <c r="B14" i="1" s="1"/>
  <c r="AZ19" i="1"/>
  <c r="A13" i="1" s="1"/>
  <c r="B13" i="1" s="1"/>
  <c r="AV19" i="1"/>
  <c r="A11" i="1" s="1"/>
  <c r="B11" i="1" s="1"/>
  <c r="AT19" i="1"/>
  <c r="A10" i="1" s="1"/>
  <c r="B10" i="1" s="1"/>
  <c r="AW20" i="1"/>
  <c r="AR19" i="1"/>
  <c r="A9" i="1" s="1"/>
  <c r="B9" i="1" s="1"/>
  <c r="AU20" i="1"/>
  <c r="AQ20" i="1"/>
  <c r="AO20" i="1"/>
  <c r="AM20" i="1"/>
  <c r="AP19" i="1"/>
  <c r="A8" i="1" s="1"/>
  <c r="B8" i="1" s="1"/>
  <c r="AN19" i="1"/>
  <c r="A7" i="1" s="1"/>
  <c r="B7" i="1" s="1"/>
  <c r="AL19" i="1"/>
  <c r="A6" i="1" s="1"/>
  <c r="B6" i="1" s="1"/>
  <c r="AJ19" i="1"/>
  <c r="A5" i="1" s="1"/>
  <c r="B5" i="1" s="1"/>
  <c r="AH19" i="1"/>
  <c r="A4" i="1" s="1"/>
  <c r="B4" i="1" s="1"/>
  <c r="AK20" i="1"/>
  <c r="AI20" i="1"/>
  <c r="AF19" i="1"/>
  <c r="A3" i="1" s="1"/>
  <c r="AD19" i="1"/>
  <c r="AG20" i="1"/>
  <c r="AE20" i="1"/>
  <c r="AC20" i="1"/>
  <c r="AA20" i="1"/>
  <c r="Y20" i="1"/>
  <c r="W20" i="1"/>
  <c r="U20" i="1"/>
  <c r="S20" i="1"/>
  <c r="AB19" i="1"/>
  <c r="Z19" i="1"/>
  <c r="X19" i="1"/>
  <c r="V19" i="1"/>
  <c r="T19" i="1"/>
  <c r="N8" i="1"/>
  <c r="N12" i="1"/>
  <c r="E6" i="1" l="1"/>
  <c r="I6" i="1"/>
  <c r="F6" i="1"/>
  <c r="C6" i="1"/>
  <c r="G6" i="1"/>
  <c r="D6" i="1"/>
  <c r="H6" i="1"/>
  <c r="F7" i="1"/>
  <c r="C7" i="1"/>
  <c r="G7" i="1"/>
  <c r="D7" i="1"/>
  <c r="H7" i="1"/>
  <c r="E7" i="1"/>
  <c r="I7" i="1"/>
  <c r="E14" i="1"/>
  <c r="I14" i="1"/>
  <c r="F14" i="1"/>
  <c r="C14" i="1"/>
  <c r="G14" i="1"/>
  <c r="D14" i="1"/>
  <c r="H14" i="1"/>
  <c r="C12" i="1"/>
  <c r="G12" i="1"/>
  <c r="D12" i="1"/>
  <c r="H12" i="1"/>
  <c r="E12" i="1"/>
  <c r="I12" i="1"/>
  <c r="F12" i="1"/>
  <c r="C4" i="1"/>
  <c r="G4" i="1"/>
  <c r="D4" i="1"/>
  <c r="H4" i="1"/>
  <c r="E4" i="1"/>
  <c r="I4" i="1"/>
  <c r="F4" i="1"/>
  <c r="C8" i="1"/>
  <c r="G8" i="1"/>
  <c r="D8" i="1"/>
  <c r="H8" i="1"/>
  <c r="E8" i="1"/>
  <c r="I8" i="1"/>
  <c r="F8" i="1"/>
  <c r="E10" i="1"/>
  <c r="I10" i="1"/>
  <c r="F10" i="1"/>
  <c r="C10" i="1"/>
  <c r="G10" i="1"/>
  <c r="D10" i="1"/>
  <c r="H10" i="1"/>
  <c r="F19" i="1"/>
  <c r="C19" i="1"/>
  <c r="G19" i="1"/>
  <c r="D19" i="1"/>
  <c r="H19" i="1"/>
  <c r="E19" i="1"/>
  <c r="I19" i="1"/>
  <c r="D5" i="1"/>
  <c r="H5" i="1"/>
  <c r="E5" i="1"/>
  <c r="I5" i="1"/>
  <c r="F5" i="1"/>
  <c r="C5" i="1"/>
  <c r="G5" i="1"/>
  <c r="F11" i="1"/>
  <c r="C11" i="1"/>
  <c r="G11" i="1"/>
  <c r="D11" i="1"/>
  <c r="H11" i="1"/>
  <c r="E11" i="1"/>
  <c r="I11" i="1"/>
  <c r="F15" i="1"/>
  <c r="C15" i="1"/>
  <c r="G15" i="1"/>
  <c r="D15" i="1"/>
  <c r="H15" i="1"/>
  <c r="E15" i="1"/>
  <c r="I15" i="1"/>
  <c r="D17" i="1"/>
  <c r="H17" i="1"/>
  <c r="E17" i="1"/>
  <c r="I17" i="1"/>
  <c r="F17" i="1"/>
  <c r="C17" i="1"/>
  <c r="G17" i="1"/>
  <c r="H3" i="1"/>
  <c r="C3" i="1"/>
  <c r="G3" i="1"/>
  <c r="I3" i="1"/>
  <c r="E3" i="1"/>
  <c r="F3" i="1"/>
  <c r="D3" i="1"/>
  <c r="D9" i="1"/>
  <c r="H9" i="1"/>
  <c r="E9" i="1"/>
  <c r="I9" i="1"/>
  <c r="F9" i="1"/>
  <c r="C9" i="1"/>
  <c r="G9" i="1"/>
  <c r="D13" i="1"/>
  <c r="H13" i="1"/>
  <c r="E13" i="1"/>
  <c r="I13" i="1"/>
  <c r="F13" i="1"/>
  <c r="C13" i="1"/>
  <c r="G13" i="1"/>
  <c r="C16" i="1"/>
  <c r="G16" i="1"/>
  <c r="D16" i="1"/>
  <c r="H16" i="1"/>
  <c r="E16" i="1"/>
  <c r="I16" i="1"/>
  <c r="F16" i="1"/>
  <c r="E18" i="1"/>
  <c r="I18" i="1"/>
  <c r="F18" i="1"/>
  <c r="C18" i="1"/>
  <c r="G18" i="1"/>
  <c r="D18" i="1"/>
  <c r="H18" i="1"/>
  <c r="H31" i="1" l="1"/>
  <c r="F31" i="1"/>
  <c r="D31" i="1"/>
  <c r="I31" i="1"/>
  <c r="I33" i="1" s="1"/>
  <c r="G31" i="1"/>
  <c r="G33" i="1" s="1"/>
  <c r="E31" i="1"/>
  <c r="C31" i="1"/>
  <c r="H33" i="1"/>
  <c r="F33" i="1" l="1"/>
  <c r="E33" i="1" l="1"/>
  <c r="D33" i="1" l="1"/>
  <c r="C33" i="1"/>
  <c r="B33" i="1" l="1"/>
  <c r="A33" i="1" s="1"/>
  <c r="Q12" i="1" s="1"/>
  <c r="CM23" i="1" l="1"/>
  <c r="CH23" i="1"/>
  <c r="CM20" i="1"/>
  <c r="CH19" i="1"/>
</calcChain>
</file>

<file path=xl/sharedStrings.xml><?xml version="1.0" encoding="utf-8"?>
<sst xmlns="http://schemas.openxmlformats.org/spreadsheetml/2006/main" count="36" uniqueCount="32">
  <si>
    <t>Широта</t>
  </si>
  <si>
    <t>Долгота</t>
  </si>
  <si>
    <t>Координаты береговой радиостанции:</t>
  </si>
  <si>
    <t xml:space="preserve">Широта </t>
  </si>
  <si>
    <t>Координаты судна №1</t>
  </si>
  <si>
    <t>Координаты судна №2</t>
  </si>
  <si>
    <t>Судно №1</t>
  </si>
  <si>
    <t>Судно №2</t>
  </si>
  <si>
    <t xml:space="preserve"> </t>
  </si>
  <si>
    <t>Технический формат:</t>
  </si>
  <si>
    <t>DX</t>
  </si>
  <si>
    <t>RX</t>
  </si>
  <si>
    <t>Для того что бы узнать ECC (символ проверки ошибок) нужно создать таблицу технического формата, для этого понадобится:</t>
  </si>
  <si>
    <t>Категория (1)</t>
  </si>
  <si>
    <t>1-я Телекоманда (1)</t>
  </si>
  <si>
    <t>2-я Телекоманда (1)</t>
  </si>
  <si>
    <t>MMSI судна (5)</t>
  </si>
  <si>
    <t>EOS (1)</t>
  </si>
  <si>
    <t>EOS( 2 иден-тичных)</t>
  </si>
  <si>
    <t>ECC (1)</t>
  </si>
  <si>
    <t>1-ый вид:</t>
  </si>
  <si>
    <t>2-ой вид:</t>
  </si>
  <si>
    <t>Фазирующая последовательность DX  (6)</t>
  </si>
  <si>
    <t>Фазирующая последовательность RX  (8)</t>
  </si>
  <si>
    <t>DX:RX</t>
  </si>
  <si>
    <t>Определение расстояния:</t>
  </si>
  <si>
    <t>MMSI береговой радиостанция (5)</t>
  </si>
  <si>
    <t>Номер телефона:</t>
  </si>
  <si>
    <t>Спецификатор формата (2)</t>
  </si>
  <si>
    <t>Находим ЕСС:</t>
  </si>
  <si>
    <t>Частота или номер Pos (3)</t>
  </si>
  <si>
    <t>Подсказка: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</si>
</sst>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°00\’"/>
    <numFmt numFmtId="165" formatCode="##,#00"/>
    <numFmt numFmtId="166" formatCode="###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0" fontId="1" fillId="0" borderId="0" xfId="0" applyNumberFormat="1" applyFont="1"/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  <xf numFmtId="164" fontId="2" fillId="0" borderId="0" xfId="0" applyNumberFormat="1" applyFont="1"/>
    <xf numFmtId="1" fontId="1" fillId="0" borderId="0" xfId="0" applyNumberFormat="1" applyFont="1"/>
    <xf numFmtId="164" fontId="1" fillId="0" borderId="0" xfId="0" applyNumberFormat="1" applyFont="1"/>
    <xf numFmtId="166" fontId="0" fillId="0" borderId="0" xfId="0" applyNumberFormat="1"/>
    <xf numFmtId="0" fontId="1" fillId="10" borderId="2" xfId="0" applyFont="1" applyFill="1" applyBorder="1"/>
    <xf numFmtId="0" fontId="1" fillId="9" borderId="2" xfId="0" applyFont="1" applyFill="1" applyBorder="1"/>
    <xf numFmtId="0" fontId="1" fillId="9" borderId="2" xfId="0" applyFont="1" applyFill="1" applyBorder="1" applyAlignment="1">
      <alignment wrapText="1"/>
    </xf>
    <xf numFmtId="0" fontId="1" fillId="10" borderId="2" xfId="0" applyFont="1" applyFill="1" applyBorder="1" applyAlignment="1">
      <alignment wrapText="1"/>
    </xf>
    <xf numFmtId="0" fontId="1" fillId="5" borderId="2" xfId="0" applyFont="1" applyFill="1" applyBorder="1"/>
    <xf numFmtId="0" fontId="1" fillId="7" borderId="2" xfId="0" applyFont="1" applyFill="1" applyBorder="1"/>
    <xf numFmtId="0" fontId="1" fillId="8" borderId="2" xfId="0" applyFont="1" applyFill="1" applyBorder="1"/>
    <xf numFmtId="0" fontId="1" fillId="3" borderId="2" xfId="0" applyFont="1" applyFill="1" applyBorder="1"/>
    <xf numFmtId="0" fontId="1" fillId="8" borderId="3" xfId="0" applyFont="1" applyFill="1" applyBorder="1"/>
    <xf numFmtId="0" fontId="1" fillId="7" borderId="1" xfId="0" applyFont="1" applyFill="1" applyBorder="1"/>
    <xf numFmtId="0" fontId="1" fillId="6" borderId="1" xfId="0" applyFont="1" applyFill="1" applyBorder="1"/>
    <xf numFmtId="0" fontId="1" fillId="3" borderId="1" xfId="0" applyFont="1" applyFill="1" applyBorder="1"/>
    <xf numFmtId="0" fontId="1" fillId="10" borderId="3" xfId="0" applyFont="1" applyFill="1" applyBorder="1"/>
    <xf numFmtId="0" fontId="1" fillId="9" borderId="1" xfId="0" applyFont="1" applyFill="1" applyBorder="1" applyAlignment="1">
      <alignment horizontal="justify" vertical="center"/>
    </xf>
    <xf numFmtId="0" fontId="3" fillId="4" borderId="1" xfId="0" applyFont="1" applyFill="1" applyBorder="1"/>
    <xf numFmtId="49" fontId="0" fillId="0" borderId="0" xfId="0" applyNumberFormat="1"/>
    <xf numFmtId="0" fontId="0" fillId="0" borderId="2" xfId="0" applyBorder="1" applyAlignment="1">
      <alignment horizontal="right"/>
    </xf>
    <xf numFmtId="165" fontId="0" fillId="0" borderId="0" xfId="0" applyNumberFormat="1"/>
    <xf numFmtId="0" fontId="1" fillId="0" borderId="0" xfId="0" applyFont="1" applyAlignment="1">
      <alignment horizontal="right"/>
    </xf>
    <xf numFmtId="0" fontId="4" fillId="0" borderId="0" xfId="0" applyFont="1" applyFill="1" applyBorder="1"/>
    <xf numFmtId="0" fontId="0" fillId="11" borderId="2" xfId="0" applyFill="1" applyBorder="1" applyAlignment="1">
      <alignment horizontal="right"/>
    </xf>
    <xf numFmtId="165" fontId="5" fillId="11" borderId="2" xfId="0" applyNumberFormat="1" applyFont="1" applyFill="1" applyBorder="1"/>
    <xf numFmtId="0" fontId="0" fillId="11" borderId="2" xfId="0" applyFill="1" applyBorder="1"/>
    <xf numFmtId="0" fontId="1" fillId="2" borderId="2" xfId="0" applyFont="1" applyFill="1" applyBorder="1"/>
    <xf numFmtId="0" fontId="1" fillId="7" borderId="4" xfId="0" applyFont="1" applyFill="1" applyBorder="1"/>
    <xf numFmtId="165" fontId="1" fillId="11" borderId="2" xfId="0" applyNumberFormat="1" applyFont="1" applyFill="1" applyBorder="1" applyAlignment="1">
      <alignment horizontal="center"/>
    </xf>
    <xf numFmtId="165" fontId="0" fillId="11" borderId="2" xfId="0" applyNumberFormat="1" applyFill="1" applyBorder="1"/>
    <xf numFmtId="165" fontId="2" fillId="11" borderId="2" xfId="0" applyNumberFormat="1" applyFont="1" applyFill="1" applyBorder="1"/>
    <xf numFmtId="0" fontId="2" fillId="1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72"/>
  <sheetViews>
    <sheetView tabSelected="1" workbookViewId="0">
      <selection activeCell="CG32" sqref="CG32"/>
    </sheetView>
  </sheetViews>
  <sheetFormatPr defaultRowHeight="15" x14ac:dyDescent="0.25"/>
  <cols>
    <col min="1" max="1" width="15.28515625" customWidth="1"/>
    <col min="2" max="2" width="13.7109375" customWidth="1"/>
    <col min="3" max="3" width="9.28515625" customWidth="1"/>
    <col min="4" max="4" width="10.7109375" customWidth="1"/>
    <col min="5" max="10" width="9.7109375" customWidth="1"/>
    <col min="11" max="11" width="37.42578125" customWidth="1"/>
    <col min="12" max="12" width="13.28515625" customWidth="1"/>
    <col min="13" max="13" width="25.85546875" customWidth="1"/>
    <col min="14" max="14" width="13.42578125" customWidth="1"/>
    <col min="15" max="15" width="20.85546875" customWidth="1"/>
    <col min="16" max="16" width="55.5703125" customWidth="1"/>
    <col min="17" max="17" width="7.7109375" customWidth="1"/>
    <col min="18" max="97" width="4.7109375" customWidth="1"/>
  </cols>
  <sheetData>
    <row r="1" spans="1:83" ht="45.75" thickBot="1" x14ac:dyDescent="0.3">
      <c r="A1" s="1"/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4" t="s">
        <v>12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</row>
    <row r="2" spans="1:83" ht="15.75" thickBot="1" x14ac:dyDescent="0.3">
      <c r="A2" s="25" t="s">
        <v>29</v>
      </c>
      <c r="E2" s="1"/>
      <c r="F2" s="1"/>
      <c r="G2" s="1"/>
      <c r="H2" s="1"/>
      <c r="I2" s="1"/>
      <c r="J2" s="1"/>
      <c r="K2" s="20" t="s">
        <v>2</v>
      </c>
      <c r="L2" s="1"/>
      <c r="O2" s="1" t="s">
        <v>8</v>
      </c>
      <c r="P2" s="23" t="s">
        <v>26</v>
      </c>
      <c r="Q2" s="5">
        <v>6</v>
      </c>
      <c r="R2" s="5">
        <v>60</v>
      </c>
      <c r="S2" s="5">
        <v>52</v>
      </c>
      <c r="T2" s="5">
        <v>11</v>
      </c>
      <c r="U2" s="5">
        <v>0</v>
      </c>
      <c r="V2" s="5"/>
      <c r="W2" s="6"/>
      <c r="X2" s="6"/>
      <c r="Y2" s="6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1:83" x14ac:dyDescent="0.25">
      <c r="A3" s="1">
        <f>AF19</f>
        <v>123</v>
      </c>
      <c r="B3" s="29" t="str">
        <f>DEC2BIN(A3,7)</f>
        <v>1111011</v>
      </c>
      <c r="C3" s="27" t="str">
        <f>MID(B3,1,1)</f>
        <v>1</v>
      </c>
      <c r="D3" s="27" t="str">
        <f>MID(B3,2,1)</f>
        <v>1</v>
      </c>
      <c r="E3" s="27" t="str">
        <f>MID(B3,3,1)</f>
        <v>1</v>
      </c>
      <c r="F3" s="27" t="str">
        <f>MID(B3,4,1)</f>
        <v>1</v>
      </c>
      <c r="G3" s="27" t="str">
        <f>MID(B3,5,1)</f>
        <v>0</v>
      </c>
      <c r="H3" s="27" t="str">
        <f>MID(B3,6,1)</f>
        <v>1</v>
      </c>
      <c r="I3" s="27" t="str">
        <f>MID(B3,7,1)</f>
        <v>1</v>
      </c>
      <c r="J3" s="1"/>
      <c r="K3" s="19" t="s">
        <v>0</v>
      </c>
      <c r="L3" s="7">
        <v>3644</v>
      </c>
      <c r="O3" s="1"/>
      <c r="P3" s="12" t="s">
        <v>16</v>
      </c>
      <c r="Q3" s="5">
        <v>23</v>
      </c>
      <c r="R3" s="5">
        <v>50</v>
      </c>
      <c r="S3" s="5">
        <v>2</v>
      </c>
      <c r="T3" s="5">
        <v>7</v>
      </c>
      <c r="U3" s="5">
        <v>50</v>
      </c>
      <c r="V3" s="5"/>
      <c r="W3" s="6"/>
      <c r="X3" s="6"/>
      <c r="Y3" s="6"/>
      <c r="Z3" s="1"/>
      <c r="AA3" s="1"/>
      <c r="AB3" s="1"/>
      <c r="AC3" s="1"/>
      <c r="AD3" s="6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83" x14ac:dyDescent="0.25">
      <c r="A4" s="6">
        <f>AH19</f>
        <v>23</v>
      </c>
      <c r="B4" s="29" t="str">
        <f t="shared" ref="B4:B29" si="0">DEC2BIN(A4,7)</f>
        <v>0010111</v>
      </c>
      <c r="C4" s="27" t="str">
        <f t="shared" ref="C4:C29" si="1">MID(B4,1,1)</f>
        <v>0</v>
      </c>
      <c r="D4" s="27" t="str">
        <f t="shared" ref="D4:D29" si="2">MID(B4,2,1)</f>
        <v>0</v>
      </c>
      <c r="E4" s="27" t="str">
        <f t="shared" ref="E4:E29" si="3">MID(B4,3,1)</f>
        <v>1</v>
      </c>
      <c r="F4" s="27" t="str">
        <f t="shared" ref="F4:F29" si="4">MID(B4,4,1)</f>
        <v>0</v>
      </c>
      <c r="G4" s="27" t="str">
        <f t="shared" ref="G4:G29" si="5">MID(B4,5,1)</f>
        <v>1</v>
      </c>
      <c r="H4" s="27" t="str">
        <f t="shared" ref="H4:H29" si="6">MID(B4,6,1)</f>
        <v>1</v>
      </c>
      <c r="I4" s="27" t="str">
        <f t="shared" ref="I4:I29" si="7">MID(B4,7,1)</f>
        <v>1</v>
      </c>
      <c r="J4" s="1"/>
      <c r="K4" s="17" t="s">
        <v>1</v>
      </c>
      <c r="L4" s="7">
        <v>310</v>
      </c>
      <c r="O4" s="1"/>
      <c r="P4" s="11" t="s">
        <v>22</v>
      </c>
      <c r="Q4" s="5">
        <v>125</v>
      </c>
      <c r="R4" s="5">
        <v>125</v>
      </c>
      <c r="S4" s="5">
        <v>125</v>
      </c>
      <c r="T4" s="5">
        <v>125</v>
      </c>
      <c r="U4" s="5">
        <v>125</v>
      </c>
      <c r="V4" s="5">
        <v>125</v>
      </c>
      <c r="W4" s="6"/>
      <c r="X4" s="6"/>
      <c r="Y4" s="6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</row>
    <row r="5" spans="1:83" ht="15.75" thickBot="1" x14ac:dyDescent="0.3">
      <c r="A5" s="1">
        <f>AJ19</f>
        <v>50</v>
      </c>
      <c r="B5" s="29" t="str">
        <f t="shared" si="0"/>
        <v>0110010</v>
      </c>
      <c r="C5" s="27" t="str">
        <f t="shared" si="1"/>
        <v>0</v>
      </c>
      <c r="D5" s="27" t="str">
        <f t="shared" si="2"/>
        <v>1</v>
      </c>
      <c r="E5" s="27" t="str">
        <f t="shared" si="3"/>
        <v>1</v>
      </c>
      <c r="F5" s="27" t="str">
        <f t="shared" si="4"/>
        <v>0</v>
      </c>
      <c r="G5" s="27" t="str">
        <f t="shared" si="5"/>
        <v>0</v>
      </c>
      <c r="H5" s="27" t="str">
        <f t="shared" si="6"/>
        <v>1</v>
      </c>
      <c r="I5" s="27" t="str">
        <f t="shared" si="7"/>
        <v>0</v>
      </c>
      <c r="J5" s="1"/>
      <c r="K5" s="1"/>
      <c r="L5" s="7"/>
      <c r="O5" s="1"/>
      <c r="P5" s="12" t="s">
        <v>28</v>
      </c>
      <c r="Q5" s="5">
        <v>123</v>
      </c>
      <c r="R5" s="5">
        <v>123</v>
      </c>
      <c r="S5" s="5"/>
      <c r="T5" s="5"/>
      <c r="U5" s="5"/>
      <c r="V5" s="5"/>
      <c r="W5" s="6"/>
      <c r="X5" s="6"/>
      <c r="Y5" s="6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</row>
    <row r="6" spans="1:83" ht="15.75" thickBot="1" x14ac:dyDescent="0.3">
      <c r="A6" s="1">
        <f>AL19</f>
        <v>2</v>
      </c>
      <c r="B6" s="29" t="str">
        <f t="shared" si="0"/>
        <v>0000010</v>
      </c>
      <c r="C6" s="27" t="str">
        <f t="shared" si="1"/>
        <v>0</v>
      </c>
      <c r="D6" s="27" t="str">
        <f t="shared" si="2"/>
        <v>0</v>
      </c>
      <c r="E6" s="27" t="str">
        <f t="shared" si="3"/>
        <v>0</v>
      </c>
      <c r="F6" s="27" t="str">
        <f t="shared" si="4"/>
        <v>0</v>
      </c>
      <c r="G6" s="27" t="str">
        <f t="shared" si="5"/>
        <v>0</v>
      </c>
      <c r="H6" s="27" t="str">
        <f t="shared" si="6"/>
        <v>1</v>
      </c>
      <c r="I6" s="27" t="str">
        <f t="shared" si="7"/>
        <v>0</v>
      </c>
      <c r="J6" s="1"/>
      <c r="K6" s="1"/>
      <c r="L6" s="7"/>
      <c r="M6" s="22" t="s">
        <v>25</v>
      </c>
      <c r="N6" s="4"/>
      <c r="O6" s="1"/>
      <c r="P6" s="11" t="s">
        <v>13</v>
      </c>
      <c r="Q6" s="5">
        <v>100</v>
      </c>
      <c r="R6" s="5"/>
      <c r="S6" s="5"/>
      <c r="T6" s="5"/>
      <c r="U6" s="5"/>
      <c r="V6" s="5"/>
      <c r="W6" s="6"/>
      <c r="X6" s="6"/>
      <c r="Y6" s="6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</row>
    <row r="7" spans="1:83" ht="15.75" thickBot="1" x14ac:dyDescent="0.3">
      <c r="A7" s="1">
        <f>AN19</f>
        <v>7</v>
      </c>
      <c r="B7" s="29" t="str">
        <f t="shared" si="0"/>
        <v>0000111</v>
      </c>
      <c r="C7" s="27" t="str">
        <f t="shared" si="1"/>
        <v>0</v>
      </c>
      <c r="D7" s="27" t="str">
        <f t="shared" si="2"/>
        <v>0</v>
      </c>
      <c r="E7" s="27" t="str">
        <f t="shared" si="3"/>
        <v>0</v>
      </c>
      <c r="F7" s="27" t="str">
        <f t="shared" si="4"/>
        <v>0</v>
      </c>
      <c r="G7" s="27" t="str">
        <f t="shared" si="5"/>
        <v>1</v>
      </c>
      <c r="H7" s="27" t="str">
        <f t="shared" si="6"/>
        <v>1</v>
      </c>
      <c r="I7" s="27" t="str">
        <f t="shared" si="7"/>
        <v>1</v>
      </c>
      <c r="J7" s="1"/>
      <c r="K7" s="21" t="s">
        <v>4</v>
      </c>
      <c r="L7" s="7"/>
      <c r="M7" s="1"/>
      <c r="N7" s="1"/>
      <c r="O7" s="1"/>
      <c r="P7" s="12" t="s">
        <v>14</v>
      </c>
      <c r="Q7" s="5">
        <v>101</v>
      </c>
      <c r="R7" s="5"/>
      <c r="S7" s="5"/>
      <c r="T7" s="5"/>
      <c r="U7" s="5"/>
      <c r="V7" s="5"/>
      <c r="W7" s="6"/>
      <c r="X7" s="6"/>
      <c r="Y7" s="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</row>
    <row r="8" spans="1:83" x14ac:dyDescent="0.25">
      <c r="A8" s="6">
        <f>AP19</f>
        <v>50</v>
      </c>
      <c r="B8" s="29" t="str">
        <f t="shared" si="0"/>
        <v>0110010</v>
      </c>
      <c r="C8" s="27" t="str">
        <f t="shared" si="1"/>
        <v>0</v>
      </c>
      <c r="D8" s="27" t="str">
        <f t="shared" si="2"/>
        <v>1</v>
      </c>
      <c r="E8" s="27" t="str">
        <f t="shared" si="3"/>
        <v>1</v>
      </c>
      <c r="F8" s="27" t="str">
        <f t="shared" si="4"/>
        <v>0</v>
      </c>
      <c r="G8" s="27" t="str">
        <f t="shared" si="5"/>
        <v>0</v>
      </c>
      <c r="H8" s="27" t="str">
        <f t="shared" si="6"/>
        <v>1</v>
      </c>
      <c r="I8" s="27" t="str">
        <f t="shared" si="7"/>
        <v>0</v>
      </c>
      <c r="J8" s="1"/>
      <c r="K8" s="19" t="s">
        <v>3</v>
      </c>
      <c r="L8" s="7">
        <v>3735</v>
      </c>
      <c r="M8" s="18" t="s">
        <v>6</v>
      </c>
      <c r="N8" s="8">
        <f>6371*ACOS((SIN(L8)*SIN(L9)+COS(L8)*COS(L9)*COS(L9-L8)))</f>
        <v>4176.553833114559</v>
      </c>
      <c r="O8" s="1"/>
      <c r="P8" s="11" t="s">
        <v>15</v>
      </c>
      <c r="Q8" s="5">
        <v>126</v>
      </c>
      <c r="R8" s="5"/>
      <c r="S8" s="5"/>
      <c r="T8" s="5"/>
      <c r="U8" s="5"/>
      <c r="V8" s="5"/>
      <c r="W8" s="6"/>
      <c r="X8" s="6"/>
      <c r="Y8" s="6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</row>
    <row r="9" spans="1:83" x14ac:dyDescent="0.25">
      <c r="A9" s="1">
        <f>AR19</f>
        <v>100</v>
      </c>
      <c r="B9" s="29" t="str">
        <f t="shared" si="0"/>
        <v>1100100</v>
      </c>
      <c r="C9" s="27" t="str">
        <f t="shared" si="1"/>
        <v>1</v>
      </c>
      <c r="D9" s="27" t="str">
        <f t="shared" si="2"/>
        <v>1</v>
      </c>
      <c r="E9" s="27" t="str">
        <f t="shared" si="3"/>
        <v>0</v>
      </c>
      <c r="F9" s="27" t="str">
        <f t="shared" si="4"/>
        <v>0</v>
      </c>
      <c r="G9" s="27" t="str">
        <f t="shared" si="5"/>
        <v>1</v>
      </c>
      <c r="H9" s="27" t="str">
        <f t="shared" si="6"/>
        <v>0</v>
      </c>
      <c r="I9" s="27" t="str">
        <f t="shared" si="7"/>
        <v>0</v>
      </c>
      <c r="J9" s="1"/>
      <c r="K9" s="17" t="s">
        <v>1</v>
      </c>
      <c r="L9" s="7">
        <v>329</v>
      </c>
      <c r="M9" s="1"/>
      <c r="N9" s="8"/>
      <c r="O9" s="1"/>
      <c r="P9" s="13" t="s">
        <v>30</v>
      </c>
      <c r="Q9" s="5">
        <v>126</v>
      </c>
      <c r="R9" s="5">
        <v>126</v>
      </c>
      <c r="S9" s="5">
        <v>126</v>
      </c>
      <c r="T9" s="5"/>
      <c r="U9" s="5"/>
      <c r="V9" s="5"/>
      <c r="W9" s="6"/>
      <c r="X9" s="6"/>
      <c r="Y9" s="6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</row>
    <row r="10" spans="1:83" x14ac:dyDescent="0.25">
      <c r="A10" s="6">
        <f>AT19</f>
        <v>6</v>
      </c>
      <c r="B10" s="29" t="str">
        <f t="shared" si="0"/>
        <v>0000110</v>
      </c>
      <c r="C10" s="27" t="str">
        <f t="shared" si="1"/>
        <v>0</v>
      </c>
      <c r="D10" s="27" t="str">
        <f t="shared" si="2"/>
        <v>0</v>
      </c>
      <c r="E10" s="27" t="str">
        <f t="shared" si="3"/>
        <v>0</v>
      </c>
      <c r="F10" s="27" t="str">
        <f t="shared" si="4"/>
        <v>0</v>
      </c>
      <c r="G10" s="27" t="str">
        <f t="shared" si="5"/>
        <v>1</v>
      </c>
      <c r="H10" s="27" t="str">
        <f t="shared" si="6"/>
        <v>1</v>
      </c>
      <c r="I10" s="27" t="str">
        <f t="shared" si="7"/>
        <v>0</v>
      </c>
      <c r="J10" s="1"/>
      <c r="K10" s="1"/>
      <c r="L10" s="9"/>
      <c r="M10" s="1"/>
      <c r="N10" s="8"/>
      <c r="O10" s="1"/>
      <c r="P10" s="11" t="s">
        <v>17</v>
      </c>
      <c r="Q10" s="5">
        <v>117</v>
      </c>
      <c r="R10" s="5"/>
      <c r="S10" s="5"/>
      <c r="T10" s="5"/>
      <c r="U10" s="5"/>
      <c r="V10" s="5"/>
      <c r="W10" s="6"/>
      <c r="X10" s="6"/>
      <c r="Y10" s="6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</row>
    <row r="11" spans="1:83" ht="15.75" thickBot="1" x14ac:dyDescent="0.3">
      <c r="A11" s="1">
        <f>AV19</f>
        <v>60</v>
      </c>
      <c r="B11" s="29" t="str">
        <f t="shared" si="0"/>
        <v>0111100</v>
      </c>
      <c r="C11" s="27" t="str">
        <f t="shared" si="1"/>
        <v>0</v>
      </c>
      <c r="D11" s="27" t="str">
        <f t="shared" si="2"/>
        <v>1</v>
      </c>
      <c r="E11" s="27" t="str">
        <f t="shared" si="3"/>
        <v>1</v>
      </c>
      <c r="F11" s="27" t="str">
        <f t="shared" si="4"/>
        <v>1</v>
      </c>
      <c r="G11" s="27" t="str">
        <f t="shared" si="5"/>
        <v>1</v>
      </c>
      <c r="H11" s="27" t="str">
        <f t="shared" si="6"/>
        <v>0</v>
      </c>
      <c r="I11" s="27" t="str">
        <f t="shared" si="7"/>
        <v>0</v>
      </c>
      <c r="J11" s="1"/>
      <c r="K11" s="1"/>
      <c r="L11" s="9"/>
      <c r="M11" s="1"/>
      <c r="N11" s="8"/>
      <c r="O11" s="1"/>
      <c r="P11" s="12" t="s">
        <v>18</v>
      </c>
      <c r="Q11" s="5">
        <v>117</v>
      </c>
      <c r="R11" s="5">
        <v>117</v>
      </c>
      <c r="S11" s="5"/>
      <c r="T11" s="5"/>
      <c r="U11" s="5"/>
      <c r="V11" s="5"/>
      <c r="W11" s="6"/>
      <c r="X11" s="6"/>
      <c r="Y11" s="6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</row>
    <row r="12" spans="1:83" ht="15.75" thickBot="1" x14ac:dyDescent="0.3">
      <c r="A12" s="1">
        <f>AX19</f>
        <v>52</v>
      </c>
      <c r="B12" s="29" t="str">
        <f t="shared" si="0"/>
        <v>0110100</v>
      </c>
      <c r="C12" s="27" t="str">
        <f t="shared" si="1"/>
        <v>0</v>
      </c>
      <c r="D12" s="27" t="str">
        <f t="shared" si="2"/>
        <v>1</v>
      </c>
      <c r="E12" s="27" t="str">
        <f t="shared" si="3"/>
        <v>1</v>
      </c>
      <c r="F12" s="27" t="str">
        <f t="shared" si="4"/>
        <v>0</v>
      </c>
      <c r="G12" s="27" t="str">
        <f t="shared" si="5"/>
        <v>1</v>
      </c>
      <c r="H12" s="27" t="str">
        <f t="shared" si="6"/>
        <v>0</v>
      </c>
      <c r="I12" s="27" t="str">
        <f t="shared" si="7"/>
        <v>0</v>
      </c>
      <c r="J12" s="1"/>
      <c r="K12" s="21" t="s">
        <v>5</v>
      </c>
      <c r="L12" s="9"/>
      <c r="M12" s="18" t="s">
        <v>7</v>
      </c>
      <c r="N12" s="8">
        <f>6371*ACOS((SIN(L13)*SIN(L14)+COS(L13)*COS(L14)*COS(L14-L13)))</f>
        <v>4671.7603068248609</v>
      </c>
      <c r="O12" s="1"/>
      <c r="P12" s="14" t="s">
        <v>19</v>
      </c>
      <c r="Q12" s="36">
        <f>A33</f>
        <v>80</v>
      </c>
      <c r="R12" s="5"/>
      <c r="S12" s="5"/>
      <c r="T12" s="5"/>
      <c r="U12" s="5"/>
      <c r="V12" s="5"/>
      <c r="W12" s="6"/>
      <c r="X12" s="6"/>
      <c r="Y12" s="6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</row>
    <row r="13" spans="1:83" x14ac:dyDescent="0.25">
      <c r="A13" s="1">
        <f>AZ19</f>
        <v>11</v>
      </c>
      <c r="B13" s="29" t="str">
        <f t="shared" si="0"/>
        <v>0001011</v>
      </c>
      <c r="C13" s="27" t="str">
        <f t="shared" si="1"/>
        <v>0</v>
      </c>
      <c r="D13" s="27" t="str">
        <f t="shared" si="2"/>
        <v>0</v>
      </c>
      <c r="E13" s="27" t="str">
        <f t="shared" si="3"/>
        <v>0</v>
      </c>
      <c r="F13" s="27" t="str">
        <f t="shared" si="4"/>
        <v>1</v>
      </c>
      <c r="G13" s="27" t="str">
        <f t="shared" si="5"/>
        <v>0</v>
      </c>
      <c r="H13" s="27" t="str">
        <f t="shared" si="6"/>
        <v>1</v>
      </c>
      <c r="I13" s="27" t="str">
        <f t="shared" si="7"/>
        <v>1</v>
      </c>
      <c r="J13" s="1"/>
      <c r="K13" s="19" t="s">
        <v>0</v>
      </c>
      <c r="L13" s="9">
        <v>3732</v>
      </c>
      <c r="O13" s="1"/>
      <c r="P13" s="12" t="s">
        <v>23</v>
      </c>
      <c r="Q13" s="5">
        <v>111</v>
      </c>
      <c r="R13" s="6">
        <v>110</v>
      </c>
      <c r="S13" s="6">
        <v>109</v>
      </c>
      <c r="T13" s="6">
        <v>108</v>
      </c>
      <c r="U13" s="6">
        <v>107</v>
      </c>
      <c r="V13" s="6">
        <v>106</v>
      </c>
      <c r="W13" s="6">
        <v>105</v>
      </c>
      <c r="X13" s="6">
        <v>104</v>
      </c>
      <c r="Y13" s="6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</row>
    <row r="14" spans="1:83" x14ac:dyDescent="0.25">
      <c r="A14" s="6">
        <f>BB19</f>
        <v>0</v>
      </c>
      <c r="B14" s="29" t="str">
        <f t="shared" si="0"/>
        <v>0000000</v>
      </c>
      <c r="C14" s="27" t="str">
        <f t="shared" si="1"/>
        <v>0</v>
      </c>
      <c r="D14" s="27" t="str">
        <f t="shared" si="2"/>
        <v>0</v>
      </c>
      <c r="E14" s="27" t="str">
        <f t="shared" si="3"/>
        <v>0</v>
      </c>
      <c r="F14" s="27" t="str">
        <f t="shared" si="4"/>
        <v>0</v>
      </c>
      <c r="G14" s="27" t="str">
        <f t="shared" si="5"/>
        <v>0</v>
      </c>
      <c r="H14" s="27" t="str">
        <f t="shared" si="6"/>
        <v>0</v>
      </c>
      <c r="I14" s="27" t="str">
        <f t="shared" si="7"/>
        <v>0</v>
      </c>
      <c r="J14" s="1"/>
      <c r="K14" s="17" t="s">
        <v>1</v>
      </c>
      <c r="L14" s="9">
        <v>415</v>
      </c>
      <c r="M14" s="1"/>
      <c r="N14" s="1"/>
      <c r="O14" s="1"/>
      <c r="P14" s="11" t="s">
        <v>27</v>
      </c>
      <c r="Q14" s="5">
        <v>105</v>
      </c>
      <c r="R14" s="5">
        <v>0</v>
      </c>
      <c r="S14" s="5">
        <v>44</v>
      </c>
      <c r="T14" s="5">
        <v>55</v>
      </c>
      <c r="U14" s="5">
        <v>66</v>
      </c>
      <c r="V14" s="5">
        <v>11</v>
      </c>
      <c r="W14" s="5">
        <v>1</v>
      </c>
      <c r="X14" s="5">
        <v>33</v>
      </c>
      <c r="Y14" s="5">
        <v>44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</row>
    <row r="15" spans="1:83" x14ac:dyDescent="0.25">
      <c r="A15" s="1">
        <f>BD19</f>
        <v>101</v>
      </c>
      <c r="B15" s="29" t="str">
        <f t="shared" si="0"/>
        <v>1100101</v>
      </c>
      <c r="C15" s="27" t="str">
        <f t="shared" si="1"/>
        <v>1</v>
      </c>
      <c r="D15" s="27" t="str">
        <f t="shared" si="2"/>
        <v>1</v>
      </c>
      <c r="E15" s="27" t="str">
        <f t="shared" si="3"/>
        <v>0</v>
      </c>
      <c r="F15" s="27" t="str">
        <f t="shared" si="4"/>
        <v>0</v>
      </c>
      <c r="G15" s="27" t="str">
        <f t="shared" si="5"/>
        <v>1</v>
      </c>
      <c r="H15" s="27" t="str">
        <f t="shared" si="6"/>
        <v>0</v>
      </c>
      <c r="I15" s="27" t="str">
        <f t="shared" si="7"/>
        <v>1</v>
      </c>
      <c r="J15" s="1"/>
      <c r="K15" s="1"/>
      <c r="L15" s="1"/>
      <c r="M15" s="1"/>
      <c r="N15" s="1"/>
      <c r="O15" s="1" t="s">
        <v>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</row>
    <row r="16" spans="1:83" x14ac:dyDescent="0.25">
      <c r="A16" s="1">
        <f>BF19</f>
        <v>126</v>
      </c>
      <c r="B16" s="29" t="str">
        <f t="shared" si="0"/>
        <v>1111110</v>
      </c>
      <c r="C16" s="27" t="str">
        <f t="shared" si="1"/>
        <v>1</v>
      </c>
      <c r="D16" s="27" t="str">
        <f t="shared" si="2"/>
        <v>1</v>
      </c>
      <c r="E16" s="27" t="str">
        <f t="shared" si="3"/>
        <v>1</v>
      </c>
      <c r="F16" s="27" t="str">
        <f t="shared" si="4"/>
        <v>1</v>
      </c>
      <c r="G16" s="27" t="str">
        <f t="shared" si="5"/>
        <v>1</v>
      </c>
      <c r="H16" s="27" t="str">
        <f t="shared" si="6"/>
        <v>1</v>
      </c>
      <c r="I16" s="27" t="str">
        <f t="shared" si="7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</row>
    <row r="17" spans="1:91" x14ac:dyDescent="0.25">
      <c r="A17" s="1">
        <f>BH19</f>
        <v>126</v>
      </c>
      <c r="B17" s="29" t="str">
        <f t="shared" si="0"/>
        <v>1111110</v>
      </c>
      <c r="C17" s="27" t="str">
        <f t="shared" si="1"/>
        <v>1</v>
      </c>
      <c r="D17" s="27" t="str">
        <f t="shared" si="2"/>
        <v>1</v>
      </c>
      <c r="E17" s="27" t="str">
        <f t="shared" si="3"/>
        <v>1</v>
      </c>
      <c r="F17" s="27" t="str">
        <f t="shared" si="4"/>
        <v>1</v>
      </c>
      <c r="G17" s="27" t="str">
        <f t="shared" si="5"/>
        <v>1</v>
      </c>
      <c r="H17" s="27" t="str">
        <f t="shared" si="6"/>
        <v>1</v>
      </c>
      <c r="I17" s="27" t="str">
        <f t="shared" si="7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</row>
    <row r="18" spans="1:91" x14ac:dyDescent="0.25">
      <c r="A18" s="1">
        <f>BJ19</f>
        <v>126</v>
      </c>
      <c r="B18" s="29" t="str">
        <f t="shared" si="0"/>
        <v>1111110</v>
      </c>
      <c r="C18" s="27" t="str">
        <f t="shared" si="1"/>
        <v>1</v>
      </c>
      <c r="D18" s="27" t="str">
        <f t="shared" si="2"/>
        <v>1</v>
      </c>
      <c r="E18" s="27" t="str">
        <f t="shared" si="3"/>
        <v>1</v>
      </c>
      <c r="F18" s="27" t="str">
        <f t="shared" si="4"/>
        <v>1</v>
      </c>
      <c r="G18" s="27" t="str">
        <f t="shared" si="5"/>
        <v>1</v>
      </c>
      <c r="H18" s="27" t="str">
        <f t="shared" si="6"/>
        <v>1</v>
      </c>
      <c r="I18" s="27" t="str">
        <f t="shared" si="7"/>
        <v>0</v>
      </c>
      <c r="J18" s="1"/>
      <c r="K18" s="1"/>
      <c r="L18" s="1"/>
      <c r="M18" s="1"/>
      <c r="N18" s="1"/>
      <c r="O18" s="1"/>
      <c r="P18" s="15" t="s">
        <v>9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</row>
    <row r="19" spans="1:91" x14ac:dyDescent="0.25">
      <c r="A19" s="1">
        <f>BL19</f>
        <v>126</v>
      </c>
      <c r="B19" s="29" t="str">
        <f t="shared" si="0"/>
        <v>1111110</v>
      </c>
      <c r="C19" s="27" t="str">
        <f t="shared" si="1"/>
        <v>1</v>
      </c>
      <c r="D19" s="27" t="str">
        <f t="shared" si="2"/>
        <v>1</v>
      </c>
      <c r="E19" s="27" t="str">
        <f t="shared" si="3"/>
        <v>1</v>
      </c>
      <c r="F19" s="27" t="str">
        <f t="shared" si="4"/>
        <v>1</v>
      </c>
      <c r="G19" s="27" t="str">
        <f t="shared" si="5"/>
        <v>1</v>
      </c>
      <c r="H19" s="27" t="str">
        <f t="shared" si="6"/>
        <v>1</v>
      </c>
      <c r="I19" s="27" t="str">
        <f t="shared" si="7"/>
        <v>0</v>
      </c>
      <c r="J19" s="1"/>
      <c r="K19" s="1"/>
      <c r="L19" s="1"/>
      <c r="M19" s="1"/>
      <c r="N19" s="1"/>
      <c r="O19" s="1"/>
      <c r="P19" s="35" t="s">
        <v>20</v>
      </c>
      <c r="Q19" s="34" t="s">
        <v>10</v>
      </c>
      <c r="R19" s="6">
        <f>Q4</f>
        <v>125</v>
      </c>
      <c r="S19" s="6"/>
      <c r="T19" s="6">
        <f>R4</f>
        <v>125</v>
      </c>
      <c r="U19" s="6"/>
      <c r="V19" s="6">
        <f>S4</f>
        <v>125</v>
      </c>
      <c r="W19" s="6"/>
      <c r="X19" s="6">
        <f>T4</f>
        <v>125</v>
      </c>
      <c r="Y19" s="6"/>
      <c r="Z19" s="6">
        <f>U4</f>
        <v>125</v>
      </c>
      <c r="AA19" s="6"/>
      <c r="AB19" s="6">
        <f>V4</f>
        <v>125</v>
      </c>
      <c r="AC19" s="6"/>
      <c r="AD19" s="6">
        <f>Q5</f>
        <v>123</v>
      </c>
      <c r="AE19" s="6"/>
      <c r="AF19" s="6">
        <f>R5</f>
        <v>123</v>
      </c>
      <c r="AG19" s="6"/>
      <c r="AH19" s="6">
        <f>Q3</f>
        <v>23</v>
      </c>
      <c r="AI19" s="6"/>
      <c r="AJ19" s="6">
        <f>R3</f>
        <v>50</v>
      </c>
      <c r="AK19" s="6"/>
      <c r="AL19" s="6">
        <f>S3</f>
        <v>2</v>
      </c>
      <c r="AM19" s="6"/>
      <c r="AN19" s="6">
        <f>T3</f>
        <v>7</v>
      </c>
      <c r="AO19" s="6"/>
      <c r="AP19" s="6">
        <f>U3</f>
        <v>50</v>
      </c>
      <c r="AQ19" s="6"/>
      <c r="AR19" s="6">
        <f>Q6</f>
        <v>100</v>
      </c>
      <c r="AS19" s="6"/>
      <c r="AT19" s="6">
        <f>Q2</f>
        <v>6</v>
      </c>
      <c r="AU19" s="6"/>
      <c r="AV19" s="6">
        <f>R2</f>
        <v>60</v>
      </c>
      <c r="AW19" s="6"/>
      <c r="AX19" s="6">
        <f>S2</f>
        <v>52</v>
      </c>
      <c r="AY19" s="6"/>
      <c r="AZ19" s="6">
        <f>T2</f>
        <v>11</v>
      </c>
      <c r="BA19" s="6"/>
      <c r="BB19" s="6">
        <f>U2</f>
        <v>0</v>
      </c>
      <c r="BC19" s="6"/>
      <c r="BD19" s="6">
        <f>Q7</f>
        <v>101</v>
      </c>
      <c r="BE19" s="6"/>
      <c r="BF19" s="6">
        <f>Q8</f>
        <v>126</v>
      </c>
      <c r="BG19" s="6"/>
      <c r="BH19" s="6">
        <f>Q9</f>
        <v>126</v>
      </c>
      <c r="BI19" s="6"/>
      <c r="BJ19" s="6">
        <f>R9</f>
        <v>126</v>
      </c>
      <c r="BK19" s="6"/>
      <c r="BL19" s="6">
        <f>S9</f>
        <v>126</v>
      </c>
      <c r="BM19" s="6"/>
      <c r="BN19" s="28">
        <f>Q14</f>
        <v>105</v>
      </c>
      <c r="BO19" s="28"/>
      <c r="BP19" s="28">
        <f>R14</f>
        <v>0</v>
      </c>
      <c r="BQ19" s="28"/>
      <c r="BR19" s="28">
        <f>S14</f>
        <v>44</v>
      </c>
      <c r="BS19" s="28"/>
      <c r="BT19" s="28">
        <f>T14</f>
        <v>55</v>
      </c>
      <c r="BU19" s="28"/>
      <c r="BV19" s="6">
        <f>U14</f>
        <v>66</v>
      </c>
      <c r="BW19" s="6"/>
      <c r="BX19" s="6">
        <f>V14</f>
        <v>11</v>
      </c>
      <c r="BY19" s="6"/>
      <c r="BZ19" s="28">
        <f>W14</f>
        <v>1</v>
      </c>
      <c r="CA19" s="28"/>
      <c r="CB19" s="28">
        <f>X14</f>
        <v>33</v>
      </c>
      <c r="CC19" s="28"/>
      <c r="CD19" s="28">
        <f>Y14</f>
        <v>44</v>
      </c>
      <c r="CE19" s="28"/>
      <c r="CF19" s="6">
        <f>Q10</f>
        <v>117</v>
      </c>
      <c r="CG19" s="6"/>
      <c r="CH19" s="38">
        <f>Q12</f>
        <v>80</v>
      </c>
      <c r="CI19" s="6"/>
      <c r="CJ19" s="6">
        <f>Q11</f>
        <v>117</v>
      </c>
      <c r="CK19" s="6"/>
      <c r="CL19" s="6">
        <f>R11</f>
        <v>117</v>
      </c>
      <c r="CM19" s="6"/>
    </row>
    <row r="20" spans="1:91" x14ac:dyDescent="0.25">
      <c r="A20" s="1">
        <f>BN19</f>
        <v>105</v>
      </c>
      <c r="B20" s="29" t="str">
        <f t="shared" si="0"/>
        <v>1101001</v>
      </c>
      <c r="C20" s="27" t="str">
        <f t="shared" si="1"/>
        <v>1</v>
      </c>
      <c r="D20" s="27" t="str">
        <f t="shared" si="2"/>
        <v>1</v>
      </c>
      <c r="E20" s="27" t="str">
        <f t="shared" si="3"/>
        <v>0</v>
      </c>
      <c r="F20" s="27" t="str">
        <f t="shared" si="4"/>
        <v>1</v>
      </c>
      <c r="G20" s="27" t="str">
        <f t="shared" si="5"/>
        <v>0</v>
      </c>
      <c r="H20" s="27" t="str">
        <f t="shared" si="6"/>
        <v>0</v>
      </c>
      <c r="I20" s="27" t="str">
        <f t="shared" si="7"/>
        <v>1</v>
      </c>
      <c r="J20" s="1"/>
      <c r="K20" s="1"/>
      <c r="L20" s="1"/>
      <c r="M20" s="1"/>
      <c r="N20" s="1"/>
      <c r="O20" s="1"/>
      <c r="P20" s="1"/>
      <c r="Q20" s="34" t="s">
        <v>11</v>
      </c>
      <c r="R20" s="6"/>
      <c r="S20" s="6">
        <f>Q13</f>
        <v>111</v>
      </c>
      <c r="T20" s="6"/>
      <c r="U20" s="6">
        <f>R13</f>
        <v>110</v>
      </c>
      <c r="V20" s="6"/>
      <c r="W20" s="6">
        <f>S13</f>
        <v>109</v>
      </c>
      <c r="X20" s="6"/>
      <c r="Y20" s="6">
        <f>T13</f>
        <v>108</v>
      </c>
      <c r="Z20" s="6"/>
      <c r="AA20" s="6">
        <f>U13</f>
        <v>107</v>
      </c>
      <c r="AB20" s="6"/>
      <c r="AC20" s="6">
        <f>V13</f>
        <v>106</v>
      </c>
      <c r="AD20" s="6"/>
      <c r="AE20" s="6">
        <f>W13</f>
        <v>105</v>
      </c>
      <c r="AF20" s="6"/>
      <c r="AG20" s="6">
        <f>X13</f>
        <v>104</v>
      </c>
      <c r="AH20" s="6"/>
      <c r="AI20" s="6">
        <f>Q5</f>
        <v>123</v>
      </c>
      <c r="AJ20" s="6"/>
      <c r="AK20" s="6">
        <f>R5</f>
        <v>123</v>
      </c>
      <c r="AL20" s="6"/>
      <c r="AM20" s="6">
        <f>Q3</f>
        <v>23</v>
      </c>
      <c r="AN20" s="6"/>
      <c r="AO20" s="6">
        <f>R3</f>
        <v>50</v>
      </c>
      <c r="AP20" s="6"/>
      <c r="AQ20" s="6">
        <f>S3</f>
        <v>2</v>
      </c>
      <c r="AR20" s="6"/>
      <c r="AS20" s="6">
        <f>T3</f>
        <v>7</v>
      </c>
      <c r="AT20" s="6"/>
      <c r="AU20" s="6">
        <f>U3</f>
        <v>50</v>
      </c>
      <c r="AV20" s="6"/>
      <c r="AW20" s="6">
        <f>Q6</f>
        <v>100</v>
      </c>
      <c r="AX20" s="6"/>
      <c r="AY20" s="6">
        <f>Q2</f>
        <v>6</v>
      </c>
      <c r="AZ20" s="6"/>
      <c r="BA20" s="6">
        <f>R2</f>
        <v>60</v>
      </c>
      <c r="BB20" s="6"/>
      <c r="BC20" s="6">
        <f>S2</f>
        <v>52</v>
      </c>
      <c r="BD20" s="6"/>
      <c r="BE20" s="6">
        <f>T2</f>
        <v>11</v>
      </c>
      <c r="BF20" s="6"/>
      <c r="BG20" s="6">
        <f>U2</f>
        <v>0</v>
      </c>
      <c r="BH20" s="6"/>
      <c r="BI20" s="6">
        <f>Q7</f>
        <v>101</v>
      </c>
      <c r="BJ20" s="6"/>
      <c r="BK20" s="6">
        <f>Q8</f>
        <v>126</v>
      </c>
      <c r="BL20" s="6"/>
      <c r="BM20" s="6">
        <f>Q9</f>
        <v>126</v>
      </c>
      <c r="BN20" s="6"/>
      <c r="BO20" s="6">
        <f>R9</f>
        <v>126</v>
      </c>
      <c r="BP20" s="6"/>
      <c r="BQ20" s="6">
        <f>S9</f>
        <v>126</v>
      </c>
      <c r="BR20" s="6"/>
      <c r="BS20" s="28">
        <f>Q14</f>
        <v>105</v>
      </c>
      <c r="BT20" s="28"/>
      <c r="BU20" s="28">
        <f>R14</f>
        <v>0</v>
      </c>
      <c r="BV20" s="6"/>
      <c r="BW20" s="6">
        <f>S14</f>
        <v>44</v>
      </c>
      <c r="BX20" s="6"/>
      <c r="BY20" s="6">
        <f>T14</f>
        <v>55</v>
      </c>
      <c r="BZ20" s="28"/>
      <c r="CA20" s="28">
        <f>U14</f>
        <v>66</v>
      </c>
      <c r="CB20" s="6"/>
      <c r="CC20" s="28">
        <f>V14</f>
        <v>11</v>
      </c>
      <c r="CD20" s="28"/>
      <c r="CE20" s="28">
        <f>W14</f>
        <v>1</v>
      </c>
      <c r="CF20" s="28"/>
      <c r="CG20" s="28">
        <f>X14</f>
        <v>33</v>
      </c>
      <c r="CH20" s="28"/>
      <c r="CI20" s="28">
        <f>Y14</f>
        <v>44</v>
      </c>
      <c r="CJ20" s="6"/>
      <c r="CK20" s="6">
        <f>Q10</f>
        <v>117</v>
      </c>
      <c r="CL20" s="6"/>
      <c r="CM20" s="38">
        <f>Q12</f>
        <v>80</v>
      </c>
    </row>
    <row r="21" spans="1:91" x14ac:dyDescent="0.25">
      <c r="A21">
        <f>BP19</f>
        <v>0</v>
      </c>
      <c r="B21" s="29" t="str">
        <f t="shared" si="0"/>
        <v>0000000</v>
      </c>
      <c r="C21" s="27" t="str">
        <f t="shared" si="1"/>
        <v>0</v>
      </c>
      <c r="D21" s="27" t="str">
        <f t="shared" si="2"/>
        <v>0</v>
      </c>
      <c r="E21" s="27" t="str">
        <f t="shared" si="3"/>
        <v>0</v>
      </c>
      <c r="F21" s="27" t="str">
        <f t="shared" si="4"/>
        <v>0</v>
      </c>
      <c r="G21" s="27" t="str">
        <f t="shared" si="5"/>
        <v>0</v>
      </c>
      <c r="H21" s="27" t="str">
        <f t="shared" si="6"/>
        <v>0</v>
      </c>
      <c r="I21" s="27" t="str">
        <f t="shared" si="7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</row>
    <row r="22" spans="1:91" x14ac:dyDescent="0.25">
      <c r="A22">
        <f>BR19</f>
        <v>44</v>
      </c>
      <c r="B22" s="29" t="str">
        <f t="shared" si="0"/>
        <v>0101100</v>
      </c>
      <c r="C22" s="27" t="str">
        <f t="shared" si="1"/>
        <v>0</v>
      </c>
      <c r="D22" s="27" t="str">
        <f t="shared" si="2"/>
        <v>1</v>
      </c>
      <c r="E22" s="27" t="str">
        <f t="shared" si="3"/>
        <v>0</v>
      </c>
      <c r="F22" s="27" t="str">
        <f t="shared" si="4"/>
        <v>1</v>
      </c>
      <c r="G22" s="27" t="str">
        <f t="shared" si="5"/>
        <v>1</v>
      </c>
      <c r="H22" s="27" t="str">
        <f t="shared" si="6"/>
        <v>0</v>
      </c>
      <c r="I22" s="27" t="str">
        <f t="shared" si="7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</row>
    <row r="23" spans="1:91" x14ac:dyDescent="0.25">
      <c r="A23" s="1">
        <f>BT19</f>
        <v>55</v>
      </c>
      <c r="B23" s="29" t="str">
        <f t="shared" si="0"/>
        <v>0110111</v>
      </c>
      <c r="C23" s="27" t="str">
        <f t="shared" si="1"/>
        <v>0</v>
      </c>
      <c r="D23" s="27" t="str">
        <f t="shared" si="2"/>
        <v>1</v>
      </c>
      <c r="E23" s="27" t="str">
        <f t="shared" si="3"/>
        <v>1</v>
      </c>
      <c r="F23" s="27" t="str">
        <f t="shared" si="4"/>
        <v>0</v>
      </c>
      <c r="G23" s="27" t="str">
        <f t="shared" si="5"/>
        <v>1</v>
      </c>
      <c r="H23" s="27" t="str">
        <f t="shared" si="6"/>
        <v>1</v>
      </c>
      <c r="I23" s="27" t="str">
        <f t="shared" si="7"/>
        <v>1</v>
      </c>
      <c r="K23" s="1"/>
      <c r="L23" s="1"/>
      <c r="M23" s="1"/>
      <c r="N23" s="1"/>
      <c r="O23" s="1"/>
      <c r="P23" s="16" t="s">
        <v>21</v>
      </c>
      <c r="Q23" s="34" t="s">
        <v>24</v>
      </c>
      <c r="R23" s="6">
        <f>Q4</f>
        <v>125</v>
      </c>
      <c r="S23" s="6">
        <f>Q13</f>
        <v>111</v>
      </c>
      <c r="T23" s="6">
        <f>R4</f>
        <v>125</v>
      </c>
      <c r="U23" s="6">
        <f>R13</f>
        <v>110</v>
      </c>
      <c r="V23" s="6">
        <f>S4</f>
        <v>125</v>
      </c>
      <c r="W23" s="6">
        <f>S13</f>
        <v>109</v>
      </c>
      <c r="X23" s="6">
        <f>T4</f>
        <v>125</v>
      </c>
      <c r="Y23" s="6">
        <f>T13</f>
        <v>108</v>
      </c>
      <c r="Z23" s="6">
        <f>U4</f>
        <v>125</v>
      </c>
      <c r="AA23" s="6">
        <f>U13</f>
        <v>107</v>
      </c>
      <c r="AB23" s="6">
        <f>V4</f>
        <v>125</v>
      </c>
      <c r="AC23" s="6">
        <f>V13</f>
        <v>106</v>
      </c>
      <c r="AD23" s="6">
        <f>Q5</f>
        <v>123</v>
      </c>
      <c r="AE23" s="6">
        <f>W13</f>
        <v>105</v>
      </c>
      <c r="AF23" s="6">
        <f>R5</f>
        <v>123</v>
      </c>
      <c r="AG23" s="6">
        <f>X13</f>
        <v>104</v>
      </c>
      <c r="AH23" s="6">
        <f>Q3</f>
        <v>23</v>
      </c>
      <c r="AI23" s="6">
        <f>Q5</f>
        <v>123</v>
      </c>
      <c r="AJ23" s="6">
        <f>R3</f>
        <v>50</v>
      </c>
      <c r="AK23" s="6">
        <f>R5</f>
        <v>123</v>
      </c>
      <c r="AL23" s="6">
        <f>S3</f>
        <v>2</v>
      </c>
      <c r="AM23" s="6">
        <f>Q3</f>
        <v>23</v>
      </c>
      <c r="AN23" s="6">
        <f>T3</f>
        <v>7</v>
      </c>
      <c r="AO23" s="6">
        <f>R3</f>
        <v>50</v>
      </c>
      <c r="AP23" s="6">
        <f>R3</f>
        <v>50</v>
      </c>
      <c r="AQ23" s="6">
        <f>S3</f>
        <v>2</v>
      </c>
      <c r="AR23" s="6">
        <f>Q6</f>
        <v>100</v>
      </c>
      <c r="AS23" s="6">
        <f>T3</f>
        <v>7</v>
      </c>
      <c r="AT23" s="6">
        <f>Q2</f>
        <v>6</v>
      </c>
      <c r="AU23" s="6">
        <f>U3</f>
        <v>50</v>
      </c>
      <c r="AV23" s="6">
        <f>R2</f>
        <v>60</v>
      </c>
      <c r="AW23" s="6">
        <f>Q6</f>
        <v>100</v>
      </c>
      <c r="AX23" s="6">
        <f>S2</f>
        <v>52</v>
      </c>
      <c r="AY23" s="6">
        <f>Q2</f>
        <v>6</v>
      </c>
      <c r="AZ23" s="6">
        <f>T2</f>
        <v>11</v>
      </c>
      <c r="BA23" s="6">
        <f>R2</f>
        <v>60</v>
      </c>
      <c r="BB23" s="6">
        <f>U2</f>
        <v>0</v>
      </c>
      <c r="BC23" s="6">
        <f>S2</f>
        <v>52</v>
      </c>
      <c r="BD23" s="6">
        <f>Q7</f>
        <v>101</v>
      </c>
      <c r="BE23" s="6">
        <f>T2</f>
        <v>11</v>
      </c>
      <c r="BF23" s="6">
        <f>Q8</f>
        <v>126</v>
      </c>
      <c r="BG23" s="6">
        <f>U2</f>
        <v>0</v>
      </c>
      <c r="BH23" s="6">
        <f>Q9</f>
        <v>126</v>
      </c>
      <c r="BI23" s="6">
        <f>Q7</f>
        <v>101</v>
      </c>
      <c r="BJ23" s="6">
        <f>S9</f>
        <v>126</v>
      </c>
      <c r="BK23" s="6">
        <f>Q8</f>
        <v>126</v>
      </c>
      <c r="BL23" s="6">
        <f>S9</f>
        <v>126</v>
      </c>
      <c r="BM23" s="6">
        <f>Q9</f>
        <v>126</v>
      </c>
      <c r="BN23" s="6">
        <f>Q14</f>
        <v>105</v>
      </c>
      <c r="BO23" s="6">
        <f>R9</f>
        <v>126</v>
      </c>
      <c r="BP23" s="6">
        <f>R14</f>
        <v>0</v>
      </c>
      <c r="BQ23" s="6">
        <f>S9</f>
        <v>126</v>
      </c>
      <c r="BR23" s="6">
        <f>S14</f>
        <v>44</v>
      </c>
      <c r="BS23" s="6">
        <f>Q14</f>
        <v>105</v>
      </c>
      <c r="BT23" s="28">
        <f>T14</f>
        <v>55</v>
      </c>
      <c r="BU23" s="28">
        <f>R14</f>
        <v>0</v>
      </c>
      <c r="BV23" s="28">
        <f>U14</f>
        <v>66</v>
      </c>
      <c r="BW23" s="28">
        <f>S14</f>
        <v>44</v>
      </c>
      <c r="BX23" s="28">
        <f>V14</f>
        <v>11</v>
      </c>
      <c r="BY23" s="28">
        <f>T14</f>
        <v>55</v>
      </c>
      <c r="BZ23" s="28">
        <f>W14</f>
        <v>1</v>
      </c>
      <c r="CA23" s="28">
        <f>U14</f>
        <v>66</v>
      </c>
      <c r="CB23" s="28">
        <f>X14</f>
        <v>33</v>
      </c>
      <c r="CC23" s="28">
        <f>V14</f>
        <v>11</v>
      </c>
      <c r="CD23" s="28">
        <f>Y14</f>
        <v>44</v>
      </c>
      <c r="CE23" s="28">
        <f>W14</f>
        <v>1</v>
      </c>
      <c r="CF23" s="28">
        <f>Q10</f>
        <v>117</v>
      </c>
      <c r="CG23" s="28">
        <f>X14</f>
        <v>33</v>
      </c>
      <c r="CH23" s="37">
        <f>Q12</f>
        <v>80</v>
      </c>
      <c r="CI23" s="28">
        <f>Y14</f>
        <v>44</v>
      </c>
      <c r="CJ23" s="28">
        <f>Q11</f>
        <v>117</v>
      </c>
      <c r="CK23" s="28">
        <f>Q10</f>
        <v>117</v>
      </c>
      <c r="CL23" s="28">
        <f>R11</f>
        <v>117</v>
      </c>
      <c r="CM23" s="37">
        <f>Q12</f>
        <v>80</v>
      </c>
    </row>
    <row r="24" spans="1:91" x14ac:dyDescent="0.25">
      <c r="A24" s="1">
        <f>BV19</f>
        <v>66</v>
      </c>
      <c r="B24" s="29" t="str">
        <f t="shared" si="0"/>
        <v>1000010</v>
      </c>
      <c r="C24" s="27" t="str">
        <f t="shared" si="1"/>
        <v>1</v>
      </c>
      <c r="D24" s="27" t="str">
        <f t="shared" si="2"/>
        <v>0</v>
      </c>
      <c r="E24" s="27" t="str">
        <f t="shared" si="3"/>
        <v>0</v>
      </c>
      <c r="F24" s="27" t="str">
        <f t="shared" si="4"/>
        <v>0</v>
      </c>
      <c r="G24" s="27" t="str">
        <f t="shared" si="5"/>
        <v>0</v>
      </c>
      <c r="H24" s="27" t="str">
        <f t="shared" si="6"/>
        <v>1</v>
      </c>
      <c r="I24" s="27" t="str">
        <f t="shared" si="7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</row>
    <row r="25" spans="1:91" x14ac:dyDescent="0.25">
      <c r="A25" s="1">
        <f>BX19</f>
        <v>11</v>
      </c>
      <c r="B25" s="29" t="str">
        <f t="shared" si="0"/>
        <v>0001011</v>
      </c>
      <c r="C25" s="27" t="str">
        <f t="shared" si="1"/>
        <v>0</v>
      </c>
      <c r="D25" s="27" t="str">
        <f t="shared" si="2"/>
        <v>0</v>
      </c>
      <c r="E25" s="27" t="str">
        <f t="shared" si="3"/>
        <v>0</v>
      </c>
      <c r="F25" s="27" t="str">
        <f t="shared" si="4"/>
        <v>1</v>
      </c>
      <c r="G25" s="27" t="str">
        <f t="shared" si="5"/>
        <v>0</v>
      </c>
      <c r="H25" s="27" t="str">
        <f t="shared" si="6"/>
        <v>1</v>
      </c>
      <c r="I25" s="27" t="str">
        <f t="shared" si="7"/>
        <v>1</v>
      </c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</row>
    <row r="26" spans="1:91" x14ac:dyDescent="0.25">
      <c r="A26" s="1">
        <f>BZ19</f>
        <v>1</v>
      </c>
      <c r="B26" s="29" t="str">
        <f t="shared" si="0"/>
        <v>0000001</v>
      </c>
      <c r="C26" s="27" t="str">
        <f t="shared" si="1"/>
        <v>0</v>
      </c>
      <c r="D26" s="27" t="str">
        <f t="shared" si="2"/>
        <v>0</v>
      </c>
      <c r="E26" s="27" t="str">
        <f t="shared" si="3"/>
        <v>0</v>
      </c>
      <c r="F26" s="27" t="str">
        <f t="shared" si="4"/>
        <v>0</v>
      </c>
      <c r="G26" s="27" t="str">
        <f t="shared" si="5"/>
        <v>0</v>
      </c>
      <c r="H26" s="27" t="str">
        <f t="shared" si="6"/>
        <v>0</v>
      </c>
      <c r="I26" s="27" t="str">
        <f t="shared" si="7"/>
        <v>1</v>
      </c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</row>
    <row r="27" spans="1:91" x14ac:dyDescent="0.25">
      <c r="A27" s="6">
        <f>CB19</f>
        <v>33</v>
      </c>
      <c r="B27" s="29" t="str">
        <f t="shared" si="0"/>
        <v>0100001</v>
      </c>
      <c r="C27" s="27" t="str">
        <f t="shared" si="1"/>
        <v>0</v>
      </c>
      <c r="D27" s="27" t="str">
        <f t="shared" si="2"/>
        <v>1</v>
      </c>
      <c r="E27" s="27" t="str">
        <f t="shared" si="3"/>
        <v>0</v>
      </c>
      <c r="F27" s="27" t="str">
        <f t="shared" si="4"/>
        <v>0</v>
      </c>
      <c r="G27" s="27" t="str">
        <f t="shared" si="5"/>
        <v>0</v>
      </c>
      <c r="H27" s="27" t="str">
        <f t="shared" si="6"/>
        <v>0</v>
      </c>
      <c r="I27" s="27" t="str">
        <f t="shared" si="7"/>
        <v>1</v>
      </c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</row>
    <row r="28" spans="1:91" x14ac:dyDescent="0.25">
      <c r="A28" s="28">
        <f>CD19</f>
        <v>44</v>
      </c>
      <c r="B28" s="29" t="str">
        <f t="shared" si="0"/>
        <v>0101100</v>
      </c>
      <c r="C28" s="27" t="str">
        <f t="shared" si="1"/>
        <v>0</v>
      </c>
      <c r="D28" s="27" t="str">
        <f t="shared" si="2"/>
        <v>1</v>
      </c>
      <c r="E28" s="27" t="str">
        <f t="shared" si="3"/>
        <v>0</v>
      </c>
      <c r="F28" s="27" t="str">
        <f t="shared" si="4"/>
        <v>1</v>
      </c>
      <c r="G28" s="27" t="str">
        <f t="shared" si="5"/>
        <v>1</v>
      </c>
      <c r="H28" s="27" t="str">
        <f t="shared" si="6"/>
        <v>0</v>
      </c>
      <c r="I28" s="27" t="str">
        <f t="shared" si="7"/>
        <v>0</v>
      </c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</row>
    <row r="29" spans="1:91" ht="14.25" customHeight="1" x14ac:dyDescent="0.25">
      <c r="A29">
        <f>CF19</f>
        <v>117</v>
      </c>
      <c r="B29" s="29" t="str">
        <f t="shared" si="0"/>
        <v>1110101</v>
      </c>
      <c r="C29" s="27" t="str">
        <f t="shared" si="1"/>
        <v>1</v>
      </c>
      <c r="D29" s="27" t="str">
        <f t="shared" si="2"/>
        <v>1</v>
      </c>
      <c r="E29" s="27" t="str">
        <f t="shared" si="3"/>
        <v>1</v>
      </c>
      <c r="F29" s="27" t="str">
        <f t="shared" si="4"/>
        <v>0</v>
      </c>
      <c r="G29" s="27" t="str">
        <f t="shared" si="5"/>
        <v>1</v>
      </c>
      <c r="H29" s="27" t="str">
        <f t="shared" si="6"/>
        <v>0</v>
      </c>
      <c r="I29" s="27" t="str">
        <f t="shared" si="7"/>
        <v>1</v>
      </c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</row>
    <row r="30" spans="1:91" ht="15" customHeight="1" x14ac:dyDescent="0.25">
      <c r="K30" s="2"/>
      <c r="L30" s="1"/>
      <c r="M30" s="1"/>
      <c r="N30" s="1"/>
      <c r="O30" s="1"/>
      <c r="P30" s="39" t="s">
        <v>31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</row>
    <row r="31" spans="1:91" ht="15" customHeight="1" x14ac:dyDescent="0.25">
      <c r="C31">
        <f t="shared" ref="C31:I31" si="8">COUNTIF(C3:C29,1)</f>
        <v>10</v>
      </c>
      <c r="D31">
        <f t="shared" si="8"/>
        <v>17</v>
      </c>
      <c r="E31">
        <f t="shared" si="8"/>
        <v>12</v>
      </c>
      <c r="F31">
        <f t="shared" si="8"/>
        <v>11</v>
      </c>
      <c r="G31">
        <f t="shared" si="8"/>
        <v>15</v>
      </c>
      <c r="H31">
        <f t="shared" si="8"/>
        <v>15</v>
      </c>
      <c r="I31">
        <f t="shared" si="8"/>
        <v>11</v>
      </c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</row>
    <row r="32" spans="1:91" x14ac:dyDescent="0.25"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</row>
    <row r="33" spans="1:83" x14ac:dyDescent="0.25">
      <c r="A33" s="32">
        <f>BIN2DEC(B33)</f>
        <v>80</v>
      </c>
      <c r="B33" s="31" t="str">
        <f>C33&amp;D33&amp;E33&amp;F33&amp;G33&amp;H33&amp;I33</f>
        <v>1010000</v>
      </c>
      <c r="C33" s="33">
        <f t="shared" ref="C33:I33" si="9">IF(ISEVEN(C31),1,IF(ISODD(C31),0))</f>
        <v>1</v>
      </c>
      <c r="D33" s="33">
        <f t="shared" si="9"/>
        <v>0</v>
      </c>
      <c r="E33" s="33">
        <f t="shared" si="9"/>
        <v>1</v>
      </c>
      <c r="F33" s="33">
        <f t="shared" si="9"/>
        <v>0</v>
      </c>
      <c r="G33" s="33">
        <f t="shared" si="9"/>
        <v>0</v>
      </c>
      <c r="H33" s="33">
        <f t="shared" si="9"/>
        <v>0</v>
      </c>
      <c r="I33" s="33">
        <f t="shared" si="9"/>
        <v>0</v>
      </c>
      <c r="J33" s="1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</row>
    <row r="34" spans="1:83" x14ac:dyDescent="0.25">
      <c r="B34" s="3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</row>
    <row r="35" spans="1:83" x14ac:dyDescent="0.25">
      <c r="I35" s="3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</row>
    <row r="36" spans="1:83" x14ac:dyDescent="0.25">
      <c r="I36" s="3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</row>
    <row r="37" spans="1:83" x14ac:dyDescent="0.25"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</row>
    <row r="38" spans="1:83" x14ac:dyDescent="0.25">
      <c r="I38" s="3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</row>
    <row r="39" spans="1:83" x14ac:dyDescent="0.25">
      <c r="I39" s="3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</row>
    <row r="40" spans="1:83" x14ac:dyDescent="0.25">
      <c r="I40" s="3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</row>
    <row r="41" spans="1:83" x14ac:dyDescent="0.25">
      <c r="I41" s="3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</row>
    <row r="42" spans="1:83" x14ac:dyDescent="0.25">
      <c r="I42" s="3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</row>
    <row r="43" spans="1:83" x14ac:dyDescent="0.25"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</row>
    <row r="44" spans="1:83" x14ac:dyDescent="0.25">
      <c r="I44" s="3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</row>
    <row r="45" spans="1:83" x14ac:dyDescent="0.25">
      <c r="I45" s="3"/>
      <c r="J45" s="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</row>
    <row r="46" spans="1:83" x14ac:dyDescent="0.25">
      <c r="I46" s="3"/>
      <c r="J46" s="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</row>
    <row r="47" spans="1:83" x14ac:dyDescent="0.25">
      <c r="I47" s="3"/>
      <c r="J47" s="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</row>
    <row r="48" spans="1:83" x14ac:dyDescent="0.25">
      <c r="I48" s="3"/>
      <c r="J48" s="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</row>
    <row r="49" spans="2:82" x14ac:dyDescent="0.25">
      <c r="I49" s="3"/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</row>
    <row r="50" spans="2:82" x14ac:dyDescent="0.25">
      <c r="I50" s="3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</row>
    <row r="51" spans="2:82" x14ac:dyDescent="0.25">
      <c r="I51" s="3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</row>
    <row r="52" spans="2:82" x14ac:dyDescent="0.25">
      <c r="I52" s="3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</row>
    <row r="53" spans="2:82" x14ac:dyDescent="0.25">
      <c r="I53" s="3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</row>
    <row r="54" spans="2:82" x14ac:dyDescent="0.25"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</row>
    <row r="55" spans="2:82" x14ac:dyDescent="0.25"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</row>
    <row r="56" spans="2:82" x14ac:dyDescent="0.25"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</row>
    <row r="57" spans="2:82" x14ac:dyDescent="0.25"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</row>
    <row r="58" spans="2:82" x14ac:dyDescent="0.25"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</row>
    <row r="59" spans="2:82" x14ac:dyDescent="0.25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</row>
    <row r="60" spans="2:82" x14ac:dyDescent="0.25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</row>
    <row r="61" spans="2:82" x14ac:dyDescent="0.25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</row>
    <row r="62" spans="2:82" x14ac:dyDescent="0.25">
      <c r="B62" s="1"/>
      <c r="C62" s="1"/>
      <c r="D62" s="1"/>
      <c r="E62" s="1"/>
      <c r="F62" s="1"/>
      <c r="G62" s="1"/>
      <c r="H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</row>
    <row r="63" spans="2:82" x14ac:dyDescent="0.25">
      <c r="B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</row>
    <row r="64" spans="2:82" x14ac:dyDescent="0.25">
      <c r="B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</row>
    <row r="65" spans="2:4" x14ac:dyDescent="0.25">
      <c r="B65" s="26"/>
    </row>
    <row r="72" spans="2:4" x14ac:dyDescent="0.25">
      <c r="D72" s="10"/>
    </row>
  </sheetData>
  <pageMargins left="0.7" right="0.7" top="0.75" bottom="0.75" header="0.3" footer="0.3"/>
  <pageSetup paperSize="9" orientation="portrait" horizontalDpi="4294967293" verticalDpi="4294967293" r:id="rId1"/>
  <ignoredErrors>
    <ignoredError sqref="BI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2015-05-08T19:32:59Z</dcterms:modified>
</cp:coreProperties>
</file>