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solver_adj" localSheetId="0" hidden="1">Лист1!$B$12:$G$12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Лист1!$H$16</definedName>
    <definedName name="solver_lhs2" localSheetId="0" hidden="1">Лист1!$H$14</definedName>
    <definedName name="solver_lhs3" localSheetId="0" hidden="1">Лист1!$H$15</definedName>
    <definedName name="solver_lhs4" localSheetId="0" hidden="1">Лист1!$B$12:$G$12</definedName>
    <definedName name="solver_lhs5" localSheetId="0" hidden="1">Лист1!$E$19</definedName>
    <definedName name="solver_lhs6" localSheetId="0" hidden="1">Лист1!$J$8</definedName>
    <definedName name="solver_lin" localSheetId="0" hidden="1">2</definedName>
    <definedName name="solver_neg" localSheetId="0" hidden="1">2</definedName>
    <definedName name="solver_num" localSheetId="0" hidden="1">6</definedName>
    <definedName name="solver_nwt" localSheetId="0" hidden="1">1</definedName>
    <definedName name="solver_opt" localSheetId="0" hidden="1">Лист1!$H$13</definedName>
    <definedName name="solver_pre" localSheetId="0" hidden="1">0.000001</definedName>
    <definedName name="solver_rel1" localSheetId="0" hidden="1">1</definedName>
    <definedName name="solver_rel2" localSheetId="0" hidden="1">1</definedName>
    <definedName name="solver_rel3" localSheetId="0" hidden="1">1</definedName>
    <definedName name="solver_rel4" localSheetId="0" hidden="1">3</definedName>
    <definedName name="solver_rel5" localSheetId="0" hidden="1">3</definedName>
    <definedName name="solver_rel6" localSheetId="0" hidden="1">1</definedName>
    <definedName name="solver_rhs1" localSheetId="0" hidden="1">9000</definedName>
    <definedName name="solver_rhs2" localSheetId="0" hidden="1">10000</definedName>
    <definedName name="solver_rhs3" localSheetId="0" hidden="1">8000</definedName>
    <definedName name="solver_rhs4" localSheetId="0" hidden="1">0</definedName>
    <definedName name="solver_rhs5" localSheetId="0" hidden="1">4</definedName>
    <definedName name="solver_rhs6" localSheetId="0" hidden="1">70000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25725"/>
</workbook>
</file>

<file path=xl/calcChain.xml><?xml version="1.0" encoding="utf-8"?>
<calcChain xmlns="http://schemas.openxmlformats.org/spreadsheetml/2006/main">
  <c r="F14" i="1"/>
  <c r="J3"/>
  <c r="J2"/>
  <c r="J7"/>
  <c r="J6"/>
  <c r="J5"/>
  <c r="J4"/>
  <c r="D16"/>
  <c r="C16"/>
  <c r="B16"/>
  <c r="G15"/>
  <c r="F15"/>
  <c r="E15"/>
  <c r="D15"/>
  <c r="C15"/>
  <c r="B15"/>
  <c r="G14"/>
  <c r="E14"/>
  <c r="D14"/>
  <c r="C14"/>
  <c r="B14"/>
  <c r="B13"/>
  <c r="G13"/>
  <c r="F13"/>
  <c r="E13"/>
  <c r="D13"/>
  <c r="C13"/>
  <c r="H12"/>
  <c r="G16"/>
  <c r="F16"/>
  <c r="E16"/>
  <c r="J8" l="1"/>
  <c r="H16"/>
  <c r="H13"/>
  <c r="H14"/>
  <c r="H15"/>
</calcChain>
</file>

<file path=xl/sharedStrings.xml><?xml version="1.0" encoding="utf-8"?>
<sst xmlns="http://schemas.openxmlformats.org/spreadsheetml/2006/main" count="32" uniqueCount="19">
  <si>
    <t>Прибыль на 1 шт.</t>
  </si>
  <si>
    <t>Колеса малые</t>
  </si>
  <si>
    <t>Колеса Большие</t>
  </si>
  <si>
    <t>Пластик (фунтов)</t>
  </si>
  <si>
    <t>Издержка запуска модели</t>
  </si>
  <si>
    <t>Лель</t>
  </si>
  <si>
    <t>Мечта</t>
  </si>
  <si>
    <t>Герой</t>
  </si>
  <si>
    <t>Робингуд</t>
  </si>
  <si>
    <t>Джип</t>
  </si>
  <si>
    <t>Монстр</t>
  </si>
  <si>
    <t>Месяный запас</t>
  </si>
  <si>
    <t>Произведено</t>
  </si>
  <si>
    <t>Прибыль</t>
  </si>
  <si>
    <t>Всего</t>
  </si>
  <si>
    <t>Потрачено пластика</t>
  </si>
  <si>
    <t>Потрачено М. колес</t>
  </si>
  <si>
    <t>Потрачено Б.колес</t>
  </si>
  <si>
    <t>Издержки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</si>
</sst>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3" sqref="B3:B8"/>
    </sheetView>
  </sheetViews>
  <sheetFormatPr defaultRowHeight="15"/>
  <cols>
    <col min="1" max="1" width="19" customWidth="1"/>
    <col min="2" max="2" width="12" customWidth="1"/>
    <col min="3" max="3" width="12.28515625" customWidth="1"/>
    <col min="5" max="5" width="11.5703125" customWidth="1"/>
    <col min="6" max="6" width="17.140625" customWidth="1"/>
    <col min="9" max="9" width="11.85546875" customWidth="1"/>
    <col min="10" max="10" width="13.42578125" customWidth="1"/>
  </cols>
  <sheetData>
    <row r="1" spans="1:10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J1" t="s">
        <v>18</v>
      </c>
    </row>
    <row r="2" spans="1:10">
      <c r="A2" s="1"/>
      <c r="B2" s="2"/>
      <c r="C2" s="2"/>
      <c r="D2" s="2"/>
      <c r="E2" s="2"/>
      <c r="F2" s="2"/>
      <c r="I2" t="s">
        <v>5</v>
      </c>
      <c r="J2">
        <f>IF(B12=0,0,16500)</f>
        <v>16500</v>
      </c>
    </row>
    <row r="3" spans="1:10">
      <c r="A3" t="s">
        <v>5</v>
      </c>
      <c r="B3">
        <v>1.5</v>
      </c>
      <c r="C3">
        <v>3</v>
      </c>
      <c r="D3">
        <v>0</v>
      </c>
      <c r="E3">
        <v>0.8</v>
      </c>
      <c r="F3">
        <v>16500</v>
      </c>
      <c r="I3" t="s">
        <v>6</v>
      </c>
      <c r="J3">
        <f>IF(C12=0,0,18000)</f>
        <v>0</v>
      </c>
    </row>
    <row r="4" spans="1:10">
      <c r="A4" t="s">
        <v>6</v>
      </c>
      <c r="B4">
        <v>2</v>
      </c>
      <c r="C4">
        <v>1</v>
      </c>
      <c r="D4">
        <v>2</v>
      </c>
      <c r="E4">
        <v>1.2</v>
      </c>
      <c r="F4">
        <v>18000</v>
      </c>
      <c r="I4" t="s">
        <v>7</v>
      </c>
      <c r="J4">
        <f>IF(D12=0,0,17500)</f>
        <v>0</v>
      </c>
    </row>
    <row r="5" spans="1:10">
      <c r="A5" t="s">
        <v>7</v>
      </c>
      <c r="B5">
        <v>2.25</v>
      </c>
      <c r="C5">
        <v>2</v>
      </c>
      <c r="D5">
        <v>1</v>
      </c>
      <c r="E5">
        <v>1.5</v>
      </c>
      <c r="F5">
        <v>17500</v>
      </c>
      <c r="I5" t="s">
        <v>8</v>
      </c>
      <c r="J5">
        <f>IF(E12=0,0,18000)</f>
        <v>0</v>
      </c>
    </row>
    <row r="6" spans="1:10">
      <c r="A6" t="s">
        <v>8</v>
      </c>
      <c r="B6">
        <v>2.75</v>
      </c>
      <c r="C6">
        <v>2</v>
      </c>
      <c r="D6">
        <v>1</v>
      </c>
      <c r="E6">
        <v>2.1</v>
      </c>
      <c r="F6">
        <v>18000</v>
      </c>
      <c r="I6" t="s">
        <v>9</v>
      </c>
      <c r="J6">
        <f>IF(F12=0,0,20000)</f>
        <v>20000</v>
      </c>
    </row>
    <row r="7" spans="1:10">
      <c r="A7" t="s">
        <v>9</v>
      </c>
      <c r="B7">
        <v>3</v>
      </c>
      <c r="C7">
        <v>2</v>
      </c>
      <c r="D7">
        <v>1</v>
      </c>
      <c r="E7">
        <v>1.8</v>
      </c>
      <c r="F7">
        <v>20000</v>
      </c>
      <c r="I7" t="s">
        <v>10</v>
      </c>
      <c r="J7">
        <f>IF(G12=0,0,17000)</f>
        <v>17000</v>
      </c>
    </row>
    <row r="8" spans="1:10">
      <c r="A8" t="s">
        <v>10</v>
      </c>
      <c r="B8">
        <v>3.5</v>
      </c>
      <c r="C8">
        <v>0</v>
      </c>
      <c r="D8">
        <v>3</v>
      </c>
      <c r="E8">
        <v>1.3</v>
      </c>
      <c r="F8">
        <v>17000</v>
      </c>
      <c r="I8" t="s">
        <v>14</v>
      </c>
      <c r="J8">
        <f>SUM(J2:J7)</f>
        <v>53500</v>
      </c>
    </row>
    <row r="9" spans="1:10">
      <c r="A9" s="1" t="s">
        <v>11</v>
      </c>
      <c r="B9" s="1"/>
      <c r="C9">
        <v>10000</v>
      </c>
      <c r="D9">
        <v>8000</v>
      </c>
      <c r="E9">
        <v>9000</v>
      </c>
    </row>
    <row r="11" spans="1:10">
      <c r="B11" t="s">
        <v>5</v>
      </c>
      <c r="C11" t="s">
        <v>6</v>
      </c>
      <c r="D11" t="s">
        <v>7</v>
      </c>
      <c r="E11" t="s">
        <v>8</v>
      </c>
      <c r="F11" t="s">
        <v>9</v>
      </c>
      <c r="G11" t="s">
        <v>10</v>
      </c>
      <c r="H11" t="s">
        <v>14</v>
      </c>
    </row>
    <row r="12" spans="1:10">
      <c r="A12" t="s">
        <v>12</v>
      </c>
      <c r="B12">
        <v>1040.0000002764843</v>
      </c>
      <c r="C12">
        <v>0</v>
      </c>
      <c r="D12">
        <v>0</v>
      </c>
      <c r="E12">
        <v>0</v>
      </c>
      <c r="F12">
        <v>3439.9999995852731</v>
      </c>
      <c r="G12">
        <v>1520.0000001382421</v>
      </c>
      <c r="H12">
        <f>SUM(B12:G12)</f>
        <v>6000</v>
      </c>
    </row>
    <row r="13" spans="1:10">
      <c r="A13" t="s">
        <v>13</v>
      </c>
      <c r="B13">
        <f>B12*B3</f>
        <v>1560.0000004147264</v>
      </c>
      <c r="C13">
        <f>B4*C12</f>
        <v>0</v>
      </c>
      <c r="D13">
        <f>B5*D12</f>
        <v>0</v>
      </c>
      <c r="E13">
        <f>E12*B6</f>
        <v>0</v>
      </c>
      <c r="F13">
        <f>F12*B7</f>
        <v>10319.999998755819</v>
      </c>
      <c r="G13">
        <f>G12*B8</f>
        <v>5320.0000004838475</v>
      </c>
      <c r="H13">
        <f>SUM(B13:G13)</f>
        <v>17199.999999654392</v>
      </c>
    </row>
    <row r="14" spans="1:10">
      <c r="A14" t="s">
        <v>16</v>
      </c>
      <c r="B14">
        <f>B12*C3</f>
        <v>3120.0000008294528</v>
      </c>
      <c r="C14">
        <f>C12*C4</f>
        <v>0</v>
      </c>
      <c r="D14">
        <f>D12*C5</f>
        <v>0</v>
      </c>
      <c r="E14">
        <f>E12*C6</f>
        <v>0</v>
      </c>
      <c r="F14">
        <f>F12*C7</f>
        <v>6879.9999991705463</v>
      </c>
      <c r="G14">
        <f>G12*C8</f>
        <v>0</v>
      </c>
      <c r="H14">
        <f>SUM(B14:G14)</f>
        <v>10000</v>
      </c>
    </row>
    <row r="15" spans="1:10">
      <c r="A15" t="s">
        <v>17</v>
      </c>
      <c r="B15">
        <f>B12*D3</f>
        <v>0</v>
      </c>
      <c r="C15">
        <f>C12*D4</f>
        <v>0</v>
      </c>
      <c r="D15">
        <f>D12*D5</f>
        <v>0</v>
      </c>
      <c r="E15">
        <f>E12*D6</f>
        <v>0</v>
      </c>
      <c r="F15">
        <f>F12*D7</f>
        <v>3439.9999995852731</v>
      </c>
      <c r="G15">
        <f>G12*D8</f>
        <v>4560.0000004147259</v>
      </c>
      <c r="H15">
        <f>SUM(B15:G15)</f>
        <v>7999.9999999999991</v>
      </c>
    </row>
    <row r="16" spans="1:10">
      <c r="A16" t="s">
        <v>15</v>
      </c>
      <c r="B16">
        <f>B12*E3</f>
        <v>832.00000022118752</v>
      </c>
      <c r="C16">
        <f>C12*E4</f>
        <v>0</v>
      </c>
      <c r="D16">
        <f>D12*E5</f>
        <v>0</v>
      </c>
      <c r="E16">
        <f>E12*E6</f>
        <v>0</v>
      </c>
      <c r="F16">
        <f>F12*E7</f>
        <v>6191.9999992534922</v>
      </c>
      <c r="G16">
        <f>G12*E8</f>
        <v>1976.0000001797148</v>
      </c>
      <c r="H16">
        <f>SUM(B16:G16)</f>
        <v>8999.9999996543938</v>
      </c>
    </row>
  </sheetData>
  <mergeCells count="7">
    <mergeCell ref="F1:F2"/>
    <mergeCell ref="A1:A2"/>
    <mergeCell ref="A9:B9"/>
    <mergeCell ref="B1:B2"/>
    <mergeCell ref="C1:C2"/>
    <mergeCell ref="D1:D2"/>
    <mergeCell ref="E1:E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2015-05-17T11:13:40Z</dcterms:modified>
</cp:coreProperties>
</file>