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25" windowWidth="18975" windowHeight="11760" tabRatio="749"/>
  </bookViews>
  <sheets>
    <sheet name="Поиск решения" sheetId="21" r:id="rId1"/>
    <sheet name="EXCEL2.RU (2)" sheetId="18" state="veryHidden" r:id="rId2"/>
    <sheet name="Подбор" sheetId="23" r:id="rId3"/>
  </sheets>
  <externalReferences>
    <externalReference r:id="rId4"/>
  </externalReferences>
  <definedNames>
    <definedName name="anscount" hidden="1">2</definedName>
    <definedName name="limcount" hidden="1">2</definedName>
    <definedName name="sencount" hidden="1">4</definedName>
    <definedName name="solver_adj" localSheetId="0" hidden="1">'Поиск решения'!$A$16:$A$23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'Поиск решения'!$A$16:$A$23</definedName>
    <definedName name="solver_lhs2" localSheetId="0" hidden="1">'Поиск решения'!$A$16:$A$23</definedName>
    <definedName name="solver_lhs3" localSheetId="0" hidden="1">'Поиск решения'!$A$16:$A$23</definedName>
    <definedName name="solver_lhs4" localSheetId="0" hidden="1">'Поиск решения'!$C$27</definedName>
    <definedName name="solver_lhs5" localSheetId="0" hidden="1">'Поиск решения'!$C$27</definedName>
    <definedName name="solver_mip" localSheetId="0" hidden="1">2147483647</definedName>
    <definedName name="solver_mni" localSheetId="0" hidden="1">100</definedName>
    <definedName name="solver_mrt" localSheetId="0" hidden="1">0.5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'Поиск решения'!$B$25</definedName>
    <definedName name="solver_pre" localSheetId="0" hidden="1">0.001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el5" localSheetId="0" hidden="1">2</definedName>
    <definedName name="solver_rhs1" localSheetId="0" hidden="1">8</definedName>
    <definedName name="solver_rhs2" localSheetId="0" hidden="1">целое</definedName>
    <definedName name="solver_rhs3" localSheetId="0" hidden="1">1</definedName>
    <definedName name="solver_rhs4" localSheetId="0" hidden="1">8</definedName>
    <definedName name="solver_rhs5" localSheetId="0" hidden="1">10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50</definedName>
    <definedName name="solver_tim" localSheetId="0" hidden="1">2147483647</definedName>
    <definedName name="solver_tol" localSheetId="0" hidden="1">0</definedName>
    <definedName name="solver_typ" localSheetId="0" hidden="1">2</definedName>
    <definedName name="solver_val" localSheetId="0" hidden="1">0</definedName>
    <definedName name="solver_ver" localSheetId="0" hidden="1">3</definedName>
    <definedName name="В_кратчайшем_пути">'[1]5 городов (замкнутый)'!$M$7:$M$26</definedName>
    <definedName name="Длина_кратчайшего_пути">'[1]5 городов (замкнутый)'!$L$27</definedName>
    <definedName name="Длина_пути">#REF!</definedName>
    <definedName name="Номера">#REF!</definedName>
    <definedName name="Число_уникальных">#REF!</definedName>
  </definedNames>
  <calcPr calcId="145621"/>
</workbook>
</file>

<file path=xl/calcChain.xml><?xml version="1.0" encoding="utf-8"?>
<calcChain xmlns="http://schemas.openxmlformats.org/spreadsheetml/2006/main">
  <c r="N12" i="23" l="1"/>
  <c r="A12" i="21" l="1"/>
  <c r="C16" i="21" l="1"/>
  <c r="C17" i="21"/>
  <c r="C18" i="21"/>
  <c r="F18" i="21" s="1"/>
  <c r="C19" i="21"/>
  <c r="F19" i="21" s="1"/>
  <c r="C20" i="21"/>
  <c r="F20" i="21" s="1"/>
  <c r="C21" i="21"/>
  <c r="F21" i="21" s="1"/>
  <c r="C22" i="21"/>
  <c r="F22" i="21" s="1"/>
  <c r="C23" i="21"/>
  <c r="F23" i="21" s="1"/>
  <c r="C24" i="21"/>
  <c r="E24" i="21" s="1"/>
  <c r="F17" i="21" l="1"/>
  <c r="B18" i="21"/>
  <c r="F16" i="21"/>
  <c r="F24" i="21"/>
  <c r="E23" i="21"/>
  <c r="E22" i="21"/>
  <c r="E21" i="21"/>
  <c r="E20" i="21"/>
  <c r="E19" i="21"/>
  <c r="E18" i="21"/>
  <c r="E17" i="21"/>
  <c r="E16" i="21"/>
  <c r="C15" i="21" l="1"/>
  <c r="F15" i="21" l="1"/>
  <c r="B16" i="21"/>
  <c r="B19" i="21"/>
  <c r="B22" i="21"/>
  <c r="B21" i="21"/>
  <c r="B24" i="21"/>
  <c r="B23" i="21"/>
  <c r="B20" i="21"/>
  <c r="B17" i="21"/>
  <c r="C27" i="21"/>
  <c r="E15" i="21"/>
  <c r="B25" i="21" l="1"/>
</calcChain>
</file>

<file path=xl/sharedStrings.xml><?xml version="1.0" encoding="utf-8"?>
<sst xmlns="http://schemas.openxmlformats.org/spreadsheetml/2006/main" count="89" uniqueCount="38">
  <si>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</si>
  <si>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</si>
  <si>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</si>
  <si>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№</t>
  </si>
  <si>
    <t>Расстояние</t>
  </si>
  <si>
    <t>X</t>
  </si>
  <si>
    <t>У</t>
  </si>
  <si>
    <t>Число уникальных</t>
  </si>
  <si>
    <t>Округленные</t>
  </si>
  <si>
    <t>Последова-тельность</t>
  </si>
  <si>
    <t>городов</t>
  </si>
  <si>
    <t>Оптимальный маршрут</t>
  </si>
  <si>
    <t>Кратчайший путь</t>
  </si>
  <si>
    <t>Распределительный центр</t>
  </si>
  <si>
    <t>Тургенева 8</t>
  </si>
  <si>
    <t>Комсомольская 10</t>
  </si>
  <si>
    <t>Гоголя 5а</t>
  </si>
  <si>
    <t>гагарина 4</t>
  </si>
  <si>
    <t>Карла маркса 58</t>
  </si>
  <si>
    <t>Королева 14а</t>
  </si>
  <si>
    <t>Королева 1</t>
  </si>
  <si>
    <t>Столичная 8</t>
  </si>
  <si>
    <t>Столичная 8а</t>
  </si>
  <si>
    <t>Координаты Магазинов</t>
  </si>
  <si>
    <t>Путь между магазинами, мин.</t>
  </si>
  <si>
    <t>Общее расстояние</t>
  </si>
  <si>
    <t>Точка 1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</si>
  <si>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</si>
  <si>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</si>
  <si>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</si>
  <si>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</si>
  <si>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</si>
  <si>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</si>
  <si>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</si>
  <si>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>Точка 9</t>
  </si>
  <si>
    <t>Точка 10</t>
  </si>
  <si>
    <t>S1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</si>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</sst>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MS Sans Serif"/>
      <family val="2"/>
    </font>
    <font>
      <sz val="8"/>
      <name val="Helv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>
      <alignment horizontal="left"/>
    </xf>
  </cellStyleXfs>
  <cellXfs count="32">
    <xf numFmtId="0" fontId="0" fillId="0" borderId="0" xfId="0"/>
    <xf numFmtId="0" fontId="1" fillId="0" borderId="0" xfId="1"/>
    <xf numFmtId="0" fontId="8" fillId="5" borderId="0" xfId="1" applyFont="1" applyFill="1" applyAlignment="1">
      <alignment vertical="center" wrapText="1"/>
    </xf>
    <xf numFmtId="0" fontId="0" fillId="0" borderId="1" xfId="0" applyBorder="1"/>
    <xf numFmtId="0" fontId="9" fillId="0" borderId="0" xfId="0" applyFont="1"/>
    <xf numFmtId="0" fontId="0" fillId="7" borderId="1" xfId="0" applyFill="1" applyBorder="1"/>
    <xf numFmtId="2" fontId="0" fillId="0" borderId="1" xfId="0" applyNumberFormat="1" applyBorder="1"/>
    <xf numFmtId="0" fontId="9" fillId="0" borderId="1" xfId="0" applyFont="1" applyBorder="1"/>
    <xf numFmtId="0" fontId="0" fillId="8" borderId="1" xfId="0" applyFill="1" applyBorder="1"/>
    <xf numFmtId="0" fontId="0" fillId="0" borderId="1" xfId="0" applyFill="1" applyBorder="1"/>
    <xf numFmtId="0" fontId="9" fillId="7" borderId="1" xfId="0" applyFont="1" applyFill="1" applyBorder="1"/>
    <xf numFmtId="0" fontId="9" fillId="7" borderId="1" xfId="0" applyFont="1" applyFill="1" applyBorder="1" applyAlignment="1">
      <alignment horizontal="right"/>
    </xf>
    <xf numFmtId="2" fontId="0" fillId="0" borderId="0" xfId="0" applyNumberFormat="1"/>
    <xf numFmtId="0" fontId="9" fillId="4" borderId="0" xfId="0" applyFont="1" applyFill="1"/>
    <xf numFmtId="1" fontId="0" fillId="0" borderId="1" xfId="0" applyNumberFormat="1" applyBorder="1"/>
    <xf numFmtId="1" fontId="0" fillId="2" borderId="1" xfId="0" applyNumberFormat="1" applyFill="1" applyBorder="1"/>
    <xf numFmtId="1" fontId="0" fillId="0" borderId="0" xfId="0" applyNumberFormat="1"/>
    <xf numFmtId="0" fontId="9" fillId="0" borderId="1" xfId="0" applyFont="1" applyBorder="1" applyAlignment="1">
      <alignment wrapText="1"/>
    </xf>
    <xf numFmtId="2" fontId="9" fillId="6" borderId="2" xfId="0" applyNumberFormat="1" applyFont="1" applyFill="1" applyBorder="1"/>
    <xf numFmtId="0" fontId="9" fillId="4" borderId="1" xfId="0" applyFont="1" applyFill="1" applyBorder="1"/>
    <xf numFmtId="0" fontId="9" fillId="0" borderId="1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2" fontId="0" fillId="0" borderId="0" xfId="0" applyNumberFormat="1" applyBorder="1"/>
    <xf numFmtId="0" fontId="10" fillId="0" borderId="1" xfId="0" applyFont="1" applyFill="1" applyBorder="1"/>
    <xf numFmtId="0" fontId="9" fillId="9" borderId="1" xfId="0" applyFont="1" applyFill="1" applyBorder="1"/>
    <xf numFmtId="0" fontId="9" fillId="0" borderId="1" xfId="0" applyFont="1" applyFill="1" applyBorder="1" applyAlignment="1">
      <alignment vertical="top"/>
    </xf>
    <xf numFmtId="0" fontId="7" fillId="3" borderId="0" xfId="4" applyFont="1" applyFill="1" applyAlignment="1" applyProtection="1">
      <alignment horizontal="center" vertical="center"/>
    </xf>
    <xf numFmtId="0" fontId="11" fillId="10" borderId="1" xfId="0" applyFont="1" applyFill="1" applyBorder="1"/>
    <xf numFmtId="0" fontId="0" fillId="11" borderId="1" xfId="0" applyFill="1" applyBorder="1"/>
    <xf numFmtId="0" fontId="0" fillId="0" borderId="0" xfId="0" applyFill="1" applyBorder="1"/>
    <xf numFmtId="0" fontId="0" fillId="6" borderId="1" xfId="0" applyFill="1" applyBorder="1"/>
  </cellXfs>
  <cellStyles count="7">
    <cellStyle name="Currency_TapePivot" xfId="3"/>
    <cellStyle name="Normal_ALLOC1" xfId="5"/>
    <cellStyle name="Гиперссылка" xfId="4" builtinId="8"/>
    <cellStyle name="Гиперссылка 2" xfId="2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336529980596E-2"/>
          <c:y val="4.5037981355338916E-2"/>
          <c:w val="0.88598553490386001"/>
          <c:h val="0.884537585045646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'Поиск решения'!$A$1</c:f>
              <c:strCache>
                <c:ptCount val="1"/>
                <c:pt idx="0">
                  <c:v>Координаты Магазинов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bg1"/>
              </a:solidFill>
            </c:spPr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ru-RU"/>
                      <a:t>1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/>
                      <a:t>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ru-RU"/>
                      <a:t>5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ru-RU"/>
                      <a:t>6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ru-RU"/>
                      <a:t>7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ru-RU"/>
                      <a:t>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ru-RU"/>
                      <a:t>9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ru-RU"/>
                      <a:t>10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'Поиск решения'!$B$3:$B$11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</c:v>
                </c:pt>
                <c:pt idx="4">
                  <c:v>20</c:v>
                </c:pt>
                <c:pt idx="5">
                  <c:v>14</c:v>
                </c:pt>
                <c:pt idx="6">
                  <c:v>28</c:v>
                </c:pt>
                <c:pt idx="7">
                  <c:v>30</c:v>
                </c:pt>
                <c:pt idx="8">
                  <c:v>10</c:v>
                </c:pt>
              </c:numCache>
            </c:numRef>
          </c:xVal>
          <c:yVal>
            <c:numRef>
              <c:f>'Поиск решения'!$C$3:$C$11</c:f>
              <c:numCache>
                <c:formatCode>General</c:formatCode>
                <c:ptCount val="9"/>
                <c:pt idx="0">
                  <c:v>0</c:v>
                </c:pt>
                <c:pt idx="1">
                  <c:v>27</c:v>
                </c:pt>
                <c:pt idx="2">
                  <c:v>22</c:v>
                </c:pt>
                <c:pt idx="3">
                  <c:v>13</c:v>
                </c:pt>
                <c:pt idx="4">
                  <c:v>3</c:v>
                </c:pt>
                <c:pt idx="5">
                  <c:v>16</c:v>
                </c:pt>
                <c:pt idx="6">
                  <c:v>12</c:v>
                </c:pt>
                <c:pt idx="7">
                  <c:v>31</c:v>
                </c:pt>
                <c:pt idx="8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'Поиск решения'!$E$13</c:f>
              <c:strCache>
                <c:ptCount val="1"/>
                <c:pt idx="0">
                  <c:v>Кратчайший путь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'Поиск решения'!$E$15:$E$24</c:f>
              <c:numCache>
                <c:formatCode>General</c:formatCode>
                <c:ptCount val="10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3</c:v>
                </c:pt>
                <c:pt idx="4">
                  <c:v>14</c:v>
                </c:pt>
                <c:pt idx="5">
                  <c:v>20</c:v>
                </c:pt>
                <c:pt idx="6">
                  <c:v>10</c:v>
                </c:pt>
                <c:pt idx="7">
                  <c:v>30</c:v>
                </c:pt>
                <c:pt idx="8">
                  <c:v>28</c:v>
                </c:pt>
                <c:pt idx="9">
                  <c:v>0</c:v>
                </c:pt>
              </c:numCache>
            </c:numRef>
          </c:xVal>
          <c:yVal>
            <c:numRef>
              <c:f>'Поиск решения'!$F$15:$F$24</c:f>
              <c:numCache>
                <c:formatCode>General</c:formatCode>
                <c:ptCount val="10"/>
                <c:pt idx="0">
                  <c:v>0</c:v>
                </c:pt>
                <c:pt idx="1">
                  <c:v>16</c:v>
                </c:pt>
                <c:pt idx="2">
                  <c:v>13</c:v>
                </c:pt>
                <c:pt idx="3">
                  <c:v>27</c:v>
                </c:pt>
                <c:pt idx="4">
                  <c:v>22</c:v>
                </c:pt>
                <c:pt idx="5">
                  <c:v>3</c:v>
                </c:pt>
                <c:pt idx="6">
                  <c:v>20</c:v>
                </c:pt>
                <c:pt idx="7">
                  <c:v>31</c:v>
                </c:pt>
                <c:pt idx="8">
                  <c:v>12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403904"/>
        <c:axId val="343404480"/>
      </c:scatterChart>
      <c:valAx>
        <c:axId val="343403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3404480"/>
        <c:crosses val="autoZero"/>
        <c:crossBetween val="midCat"/>
      </c:valAx>
      <c:valAx>
        <c:axId val="34340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340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4</xdr:row>
      <xdr:rowOff>80962</xdr:rowOff>
    </xdr:from>
    <xdr:to>
      <xdr:col>21</xdr:col>
      <xdr:colOff>190500</xdr:colOff>
      <xdr:row>22</xdr:row>
      <xdr:rowOff>57150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%20&#1042;&#1077;&#1088;&#1096;&#1080;&#1085;&#1080;&#1085;/Downloads/_Solver6.4(TSP_&#1087;&#1086;&#1083;&#1085;&#1099;&#1081;_&#1075;&#1088;&#1072;&#1092;_&#1083;&#1080;&#1085;&#1077;&#1081;&#1085;&#1072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городов (замкнутый)"/>
      <sheetName val="5 городов (незамкнутый)"/>
      <sheetName val="9 городов (замкнутый)"/>
      <sheetName val="EXCEL2.RU"/>
      <sheetName val="EXCEL2.RU (2)"/>
    </sheetNames>
    <sheetDataSet>
      <sheetData sheetId="0"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1</v>
          </cell>
        </row>
        <row r="13">
          <cell r="M13">
            <v>1</v>
          </cell>
        </row>
        <row r="14">
          <cell r="M14">
            <v>0</v>
          </cell>
        </row>
        <row r="15">
          <cell r="M15">
            <v>1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1</v>
          </cell>
        </row>
        <row r="21">
          <cell r="M21">
            <v>1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L27">
            <v>7009.8538312231849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2"/>
  <sheetViews>
    <sheetView tabSelected="1" workbookViewId="0">
      <selection activeCell="E2" sqref="E2"/>
    </sheetView>
  </sheetViews>
  <sheetFormatPr defaultRowHeight="15" x14ac:dyDescent="0.25"/>
  <cols>
    <col min="1" max="1" width="12" customWidth="1"/>
    <col min="2" max="2" width="11.85546875" customWidth="1"/>
    <col min="3" max="3" width="13.7109375" bestFit="1" customWidth="1"/>
    <col min="4" max="4" width="3.5703125" customWidth="1"/>
    <col min="5" max="5" width="5.7109375" customWidth="1"/>
    <col min="6" max="14" width="5.5703125" bestFit="1" customWidth="1"/>
    <col min="20" max="20" width="10.5703125" bestFit="1" customWidth="1"/>
  </cols>
  <sheetData>
    <row r="1" spans="1:20" x14ac:dyDescent="0.25">
      <c r="A1" s="4" t="s">
        <v>23</v>
      </c>
      <c r="E1" s="4" t="s">
        <v>24</v>
      </c>
    </row>
    <row r="2" spans="1:20" x14ac:dyDescent="0.25">
      <c r="A2" s="7" t="s">
        <v>3</v>
      </c>
      <c r="B2" s="7" t="s">
        <v>5</v>
      </c>
      <c r="C2" s="7" t="s">
        <v>6</v>
      </c>
      <c r="E2" s="9"/>
      <c r="F2" s="9" t="s">
        <v>13</v>
      </c>
      <c r="G2" s="9" t="s">
        <v>14</v>
      </c>
      <c r="H2" s="9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21</v>
      </c>
    </row>
    <row r="3" spans="1:20" x14ac:dyDescent="0.25">
      <c r="A3" s="9" t="s">
        <v>13</v>
      </c>
      <c r="B3" s="3">
        <v>0</v>
      </c>
      <c r="C3" s="3">
        <v>0</v>
      </c>
      <c r="E3" s="9" t="s">
        <v>13</v>
      </c>
      <c r="F3" s="28"/>
      <c r="G3" s="9">
        <v>22</v>
      </c>
      <c r="H3" s="9">
        <v>22</v>
      </c>
      <c r="I3" s="9">
        <v>21</v>
      </c>
      <c r="J3" s="9">
        <v>26</v>
      </c>
      <c r="K3" s="9">
        <v>18</v>
      </c>
      <c r="L3" s="9">
        <v>12</v>
      </c>
      <c r="M3" s="9">
        <v>13</v>
      </c>
      <c r="N3" s="9">
        <v>17</v>
      </c>
    </row>
    <row r="4" spans="1:20" x14ac:dyDescent="0.25">
      <c r="A4" s="9" t="s">
        <v>14</v>
      </c>
      <c r="B4" s="3">
        <v>3</v>
      </c>
      <c r="C4" s="3">
        <v>27</v>
      </c>
      <c r="E4" s="9" t="s">
        <v>14</v>
      </c>
      <c r="F4" s="9">
        <v>22</v>
      </c>
      <c r="G4" s="28"/>
      <c r="H4" s="9">
        <v>5</v>
      </c>
      <c r="I4" s="9">
        <v>3</v>
      </c>
      <c r="J4" s="9">
        <v>8</v>
      </c>
      <c r="K4" s="9">
        <v>7</v>
      </c>
      <c r="L4" s="9">
        <v>17</v>
      </c>
      <c r="M4" s="9">
        <v>18</v>
      </c>
      <c r="N4" s="9">
        <v>19</v>
      </c>
    </row>
    <row r="5" spans="1:20" x14ac:dyDescent="0.25">
      <c r="A5" s="9" t="s">
        <v>15</v>
      </c>
      <c r="B5" s="3">
        <v>14</v>
      </c>
      <c r="C5" s="3">
        <v>22</v>
      </c>
      <c r="E5" s="9" t="s">
        <v>15</v>
      </c>
      <c r="F5" s="9">
        <v>22</v>
      </c>
      <c r="G5" s="9">
        <v>5</v>
      </c>
      <c r="H5" s="28"/>
      <c r="I5" s="9">
        <v>3</v>
      </c>
      <c r="J5" s="9">
        <v>4</v>
      </c>
      <c r="K5" s="9">
        <v>6</v>
      </c>
      <c r="L5" s="9">
        <v>17</v>
      </c>
      <c r="M5" s="9">
        <v>15</v>
      </c>
      <c r="N5" s="9">
        <v>16</v>
      </c>
    </row>
    <row r="6" spans="1:20" x14ac:dyDescent="0.25">
      <c r="A6" s="9" t="s">
        <v>16</v>
      </c>
      <c r="B6" s="3">
        <v>1</v>
      </c>
      <c r="C6" s="3">
        <v>13</v>
      </c>
      <c r="E6" s="9" t="s">
        <v>16</v>
      </c>
      <c r="F6" s="9">
        <v>21</v>
      </c>
      <c r="G6" s="9">
        <v>3</v>
      </c>
      <c r="H6" s="9">
        <v>3</v>
      </c>
      <c r="I6" s="28"/>
      <c r="J6" s="9">
        <v>6</v>
      </c>
      <c r="K6" s="9">
        <v>5</v>
      </c>
      <c r="L6" s="9">
        <v>15</v>
      </c>
      <c r="M6" s="9">
        <v>13</v>
      </c>
      <c r="N6" s="9">
        <v>14</v>
      </c>
    </row>
    <row r="7" spans="1:20" x14ac:dyDescent="0.25">
      <c r="A7" s="9" t="s">
        <v>17</v>
      </c>
      <c r="B7" s="3">
        <v>20</v>
      </c>
      <c r="C7" s="3">
        <v>3</v>
      </c>
      <c r="E7" s="9" t="s">
        <v>17</v>
      </c>
      <c r="F7" s="9">
        <v>26</v>
      </c>
      <c r="G7" s="9">
        <v>8</v>
      </c>
      <c r="H7" s="9">
        <v>4</v>
      </c>
      <c r="I7" s="9">
        <v>6</v>
      </c>
      <c r="J7" s="28"/>
      <c r="K7" s="9">
        <v>8</v>
      </c>
      <c r="L7" s="9">
        <v>16</v>
      </c>
      <c r="M7" s="9">
        <v>13</v>
      </c>
      <c r="N7" s="9">
        <v>14</v>
      </c>
      <c r="T7" s="12"/>
    </row>
    <row r="8" spans="1:20" x14ac:dyDescent="0.25">
      <c r="A8" s="9" t="s">
        <v>18</v>
      </c>
      <c r="B8" s="3">
        <v>14</v>
      </c>
      <c r="C8" s="3">
        <v>16</v>
      </c>
      <c r="E8" s="9" t="s">
        <v>18</v>
      </c>
      <c r="F8" s="9">
        <v>18</v>
      </c>
      <c r="G8" s="9">
        <v>7</v>
      </c>
      <c r="H8" s="9">
        <v>6</v>
      </c>
      <c r="I8" s="9">
        <v>5</v>
      </c>
      <c r="J8" s="9">
        <v>8</v>
      </c>
      <c r="K8" s="28"/>
      <c r="L8" s="9">
        <v>13</v>
      </c>
      <c r="M8" s="9">
        <v>10</v>
      </c>
      <c r="N8" s="9">
        <v>11</v>
      </c>
      <c r="T8" s="12"/>
    </row>
    <row r="9" spans="1:20" x14ac:dyDescent="0.25">
      <c r="A9" s="9" t="s">
        <v>19</v>
      </c>
      <c r="B9" s="3">
        <v>28</v>
      </c>
      <c r="C9" s="3">
        <v>12</v>
      </c>
      <c r="E9" s="9" t="s">
        <v>19</v>
      </c>
      <c r="F9" s="9">
        <v>12</v>
      </c>
      <c r="G9" s="9">
        <v>17</v>
      </c>
      <c r="H9" s="9">
        <v>17</v>
      </c>
      <c r="I9" s="9">
        <v>15</v>
      </c>
      <c r="J9" s="9">
        <v>16</v>
      </c>
      <c r="K9" s="9">
        <v>13</v>
      </c>
      <c r="L9" s="28"/>
      <c r="M9" s="9">
        <v>2</v>
      </c>
      <c r="N9" s="9">
        <v>5</v>
      </c>
      <c r="T9" s="12"/>
    </row>
    <row r="10" spans="1:20" x14ac:dyDescent="0.25">
      <c r="A10" s="9" t="s">
        <v>20</v>
      </c>
      <c r="B10" s="3">
        <v>30</v>
      </c>
      <c r="C10" s="3">
        <v>31</v>
      </c>
      <c r="E10" s="9" t="s">
        <v>20</v>
      </c>
      <c r="F10" s="9">
        <v>13</v>
      </c>
      <c r="G10" s="9">
        <v>18</v>
      </c>
      <c r="H10" s="9">
        <v>15</v>
      </c>
      <c r="I10" s="9">
        <v>13</v>
      </c>
      <c r="J10" s="9">
        <v>13</v>
      </c>
      <c r="K10" s="9">
        <v>10</v>
      </c>
      <c r="L10" s="9">
        <v>2</v>
      </c>
      <c r="M10" s="28"/>
      <c r="N10" s="9">
        <v>3</v>
      </c>
      <c r="T10" s="12"/>
    </row>
    <row r="11" spans="1:20" x14ac:dyDescent="0.25">
      <c r="A11" s="9" t="s">
        <v>22</v>
      </c>
      <c r="B11" s="3">
        <v>10</v>
      </c>
      <c r="C11" s="3">
        <v>20</v>
      </c>
      <c r="E11" s="9" t="s">
        <v>22</v>
      </c>
      <c r="F11" s="9">
        <v>17</v>
      </c>
      <c r="G11" s="9">
        <v>19</v>
      </c>
      <c r="H11" s="9">
        <v>16</v>
      </c>
      <c r="I11" s="9">
        <v>14</v>
      </c>
      <c r="J11" s="9">
        <v>14</v>
      </c>
      <c r="K11" s="9">
        <v>11</v>
      </c>
      <c r="L11" s="9">
        <v>5</v>
      </c>
      <c r="M11" s="9">
        <v>3</v>
      </c>
      <c r="N11" s="28"/>
      <c r="T11" s="12"/>
    </row>
    <row r="12" spans="1:20" x14ac:dyDescent="0.25">
      <c r="A12" s="25">
        <f>COUNT(A3:A11)</f>
        <v>0</v>
      </c>
      <c r="B12" s="25" t="s">
        <v>10</v>
      </c>
      <c r="C12" s="21"/>
      <c r="E12" s="22"/>
      <c r="F12" s="23"/>
      <c r="G12" s="23"/>
      <c r="H12" s="23"/>
      <c r="I12" s="23"/>
      <c r="J12" s="23"/>
      <c r="K12" s="23"/>
      <c r="L12" s="23"/>
      <c r="M12" s="23"/>
      <c r="N12" s="23"/>
      <c r="T12" s="12"/>
    </row>
    <row r="13" spans="1:20" x14ac:dyDescent="0.25">
      <c r="E13" s="4" t="s">
        <v>12</v>
      </c>
      <c r="T13" s="12"/>
    </row>
    <row r="14" spans="1:20" ht="30" x14ac:dyDescent="0.25">
      <c r="A14" s="17" t="s">
        <v>9</v>
      </c>
      <c r="B14" s="20" t="s">
        <v>4</v>
      </c>
      <c r="C14" s="20" t="s">
        <v>8</v>
      </c>
      <c r="E14" s="20" t="s">
        <v>5</v>
      </c>
      <c r="F14" s="20" t="s">
        <v>6</v>
      </c>
      <c r="T14" s="12"/>
    </row>
    <row r="15" spans="1:20" x14ac:dyDescent="0.25">
      <c r="A15" s="13">
        <v>0</v>
      </c>
      <c r="B15" s="24"/>
      <c r="C15" s="14">
        <f>ROUND(A15,0)</f>
        <v>0</v>
      </c>
      <c r="E15" s="3">
        <f>INDEX($A$3:$B$11,C15+1,2)</f>
        <v>0</v>
      </c>
      <c r="F15" s="3">
        <f>INDEX($A$3:$C$11,C15+1,3)</f>
        <v>0</v>
      </c>
      <c r="H15" s="26" t="s">
        <v>11</v>
      </c>
      <c r="T15" s="12"/>
    </row>
    <row r="16" spans="1:20" x14ac:dyDescent="0.25">
      <c r="A16" s="15">
        <v>5</v>
      </c>
      <c r="B16" s="6">
        <f>INDEX($F$3:$N$11,C15+1,C16+1)</f>
        <v>18</v>
      </c>
      <c r="C16" s="14">
        <f t="shared" ref="C16:C24" si="0">ROUND(A16,0)</f>
        <v>5</v>
      </c>
      <c r="D16" s="16"/>
      <c r="E16" s="3">
        <f>INDEX($A$3:$B$11,C16+1,2)</f>
        <v>14</v>
      </c>
      <c r="F16" s="3">
        <f>INDEX($A$3:$C$11,C16+1,3)</f>
        <v>16</v>
      </c>
      <c r="H16" s="15">
        <v>4</v>
      </c>
      <c r="T16" s="12"/>
    </row>
    <row r="17" spans="1:20" x14ac:dyDescent="0.25">
      <c r="A17" s="15">
        <v>3</v>
      </c>
      <c r="B17" s="6">
        <f>INDEX($F$3:$N$11,C16+1,C17+1)</f>
        <v>5</v>
      </c>
      <c r="C17" s="14">
        <f t="shared" si="0"/>
        <v>3</v>
      </c>
      <c r="D17" s="16"/>
      <c r="E17" s="3">
        <f>INDEX($A$3:$B$11,C17+1,2)</f>
        <v>1</v>
      </c>
      <c r="F17" s="3">
        <f>INDEX($A$3:$C$11,C17+1,3)</f>
        <v>13</v>
      </c>
      <c r="H17" s="15">
        <v>6</v>
      </c>
      <c r="T17" s="12"/>
    </row>
    <row r="18" spans="1:20" x14ac:dyDescent="0.25">
      <c r="A18" s="15">
        <v>1</v>
      </c>
      <c r="B18" s="6">
        <f>INDEX($F$3:$N$11,C17+1,C18+1)</f>
        <v>3</v>
      </c>
      <c r="C18" s="14">
        <f t="shared" si="0"/>
        <v>1</v>
      </c>
      <c r="D18" s="16"/>
      <c r="E18" s="3">
        <f>INDEX($A$3:$B$11,C18+1,2)</f>
        <v>3</v>
      </c>
      <c r="F18" s="3">
        <f>INDEX($A$3:$C$11,C18+1,3)</f>
        <v>27</v>
      </c>
      <c r="H18" s="15">
        <v>7</v>
      </c>
      <c r="T18" s="12"/>
    </row>
    <row r="19" spans="1:20" x14ac:dyDescent="0.25">
      <c r="A19" s="15">
        <v>2</v>
      </c>
      <c r="B19" s="6">
        <f>INDEX($F$3:$N$11,C18+1,C19+1)</f>
        <v>5</v>
      </c>
      <c r="C19" s="14">
        <f t="shared" si="0"/>
        <v>2</v>
      </c>
      <c r="D19" s="16"/>
      <c r="E19" s="3">
        <f>INDEX($A$3:$B$11,C19+1,2)</f>
        <v>14</v>
      </c>
      <c r="F19" s="3">
        <f>INDEX($A$3:$C$11,C19+1,3)</f>
        <v>22</v>
      </c>
      <c r="H19" s="15">
        <v>2</v>
      </c>
      <c r="T19" s="12"/>
    </row>
    <row r="20" spans="1:20" x14ac:dyDescent="0.25">
      <c r="A20" s="15">
        <v>4</v>
      </c>
      <c r="B20" s="6">
        <f>INDEX($F$3:$N$11,C19+1,C20+1)</f>
        <v>4</v>
      </c>
      <c r="C20" s="14">
        <f t="shared" si="0"/>
        <v>4</v>
      </c>
      <c r="D20" s="16"/>
      <c r="E20" s="3">
        <f>INDEX($A$3:$B$11,C20+1,2)</f>
        <v>20</v>
      </c>
      <c r="F20" s="3">
        <f>INDEX($A$3:$C$11,C20+1,3)</f>
        <v>3</v>
      </c>
      <c r="H20" s="15">
        <v>5</v>
      </c>
      <c r="T20" s="12"/>
    </row>
    <row r="21" spans="1:20" x14ac:dyDescent="0.25">
      <c r="A21" s="15">
        <v>8</v>
      </c>
      <c r="B21" s="6">
        <f>INDEX($F$3:$N$11,C20+1,C21+1)</f>
        <v>14</v>
      </c>
      <c r="C21" s="14">
        <f t="shared" si="0"/>
        <v>8</v>
      </c>
      <c r="D21" s="16"/>
      <c r="E21" s="3">
        <f>INDEX($A$3:$B$11,C21+1,2)</f>
        <v>10</v>
      </c>
      <c r="F21" s="3">
        <f>INDEX($A$3:$C$11,C21+1,3)</f>
        <v>20</v>
      </c>
      <c r="H21" s="15">
        <v>8</v>
      </c>
      <c r="T21" s="12"/>
    </row>
    <row r="22" spans="1:20" x14ac:dyDescent="0.25">
      <c r="A22" s="15">
        <v>7</v>
      </c>
      <c r="B22" s="6">
        <f>INDEX($F$3:$N$11,C21+1,C22+1)</f>
        <v>3</v>
      </c>
      <c r="C22" s="14">
        <f t="shared" si="0"/>
        <v>7</v>
      </c>
      <c r="D22" s="16"/>
      <c r="E22" s="3">
        <f>INDEX($A$3:$B$11,C22+1,2)</f>
        <v>30</v>
      </c>
      <c r="F22" s="3">
        <f>INDEX($A$3:$C$11,C22+1,3)</f>
        <v>31</v>
      </c>
      <c r="H22" s="15">
        <v>1</v>
      </c>
      <c r="T22" s="12"/>
    </row>
    <row r="23" spans="1:20" x14ac:dyDescent="0.25">
      <c r="A23" s="15">
        <v>6</v>
      </c>
      <c r="B23" s="6">
        <f>INDEX($F$3:$N$11,C22+1,C23+1)</f>
        <v>2</v>
      </c>
      <c r="C23" s="14">
        <f t="shared" si="0"/>
        <v>6</v>
      </c>
      <c r="D23" s="16"/>
      <c r="E23" s="3">
        <f>INDEX($A$3:$B$11,C23+1,2)</f>
        <v>28</v>
      </c>
      <c r="F23" s="3">
        <f>INDEX($A$3:$C$11,C23+1,3)</f>
        <v>12</v>
      </c>
      <c r="H23" s="15">
        <v>3</v>
      </c>
      <c r="T23" s="12"/>
    </row>
    <row r="24" spans="1:20" x14ac:dyDescent="0.25">
      <c r="A24" s="19">
        <v>0</v>
      </c>
      <c r="B24" s="6">
        <f>INDEX($F$3:$N$11,C23+1,C24+1)</f>
        <v>12</v>
      </c>
      <c r="C24" s="14">
        <f t="shared" si="0"/>
        <v>0</v>
      </c>
      <c r="E24" s="3">
        <f>INDEX($A$3:$B$11,C24+1,2)</f>
        <v>0</v>
      </c>
      <c r="F24" s="3">
        <f>INDEX($A$3:$C$11,C24+1,3)</f>
        <v>0</v>
      </c>
      <c r="T24" s="12"/>
    </row>
    <row r="25" spans="1:20" x14ac:dyDescent="0.25">
      <c r="B25" s="18">
        <f>SUM(B16:B24)</f>
        <v>66</v>
      </c>
      <c r="T25" s="12"/>
    </row>
    <row r="26" spans="1:20" x14ac:dyDescent="0.25">
      <c r="T26" s="12"/>
    </row>
    <row r="27" spans="1:20" x14ac:dyDescent="0.25">
      <c r="A27" s="5"/>
      <c r="B27" s="11" t="s">
        <v>7</v>
      </c>
      <c r="C27" s="10">
        <f>SUMPRODUCT(1/COUNTIF(C16:C23,C16:C23))</f>
        <v>8</v>
      </c>
      <c r="T27" s="12"/>
    </row>
    <row r="28" spans="1:20" x14ac:dyDescent="0.25">
      <c r="T28" s="12"/>
    </row>
    <row r="29" spans="1:20" x14ac:dyDescent="0.25">
      <c r="T29" s="12"/>
    </row>
    <row r="30" spans="1:20" x14ac:dyDescent="0.25">
      <c r="T30" s="12"/>
    </row>
    <row r="31" spans="1:20" x14ac:dyDescent="0.25">
      <c r="T31" s="12"/>
    </row>
    <row r="32" spans="1:20" x14ac:dyDescent="0.25">
      <c r="T32" s="12"/>
    </row>
    <row r="33" spans="20:20" x14ac:dyDescent="0.25">
      <c r="T33" s="12"/>
    </row>
    <row r="34" spans="20:20" x14ac:dyDescent="0.25">
      <c r="T34" s="12"/>
    </row>
    <row r="35" spans="20:20" x14ac:dyDescent="0.25">
      <c r="T35" s="12"/>
    </row>
    <row r="36" spans="20:20" x14ac:dyDescent="0.25">
      <c r="T36" s="12"/>
    </row>
    <row r="37" spans="20:20" x14ac:dyDescent="0.25">
      <c r="T37" s="12"/>
    </row>
    <row r="38" spans="20:20" x14ac:dyDescent="0.25">
      <c r="T38" s="12"/>
    </row>
    <row r="39" spans="20:20" x14ac:dyDescent="0.25">
      <c r="T39" s="12"/>
    </row>
    <row r="40" spans="20:20" x14ac:dyDescent="0.25">
      <c r="T40" s="12"/>
    </row>
    <row r="41" spans="20:20" x14ac:dyDescent="0.25">
      <c r="T41" s="12"/>
    </row>
    <row r="42" spans="20:20" x14ac:dyDescent="0.25">
      <c r="T42" s="12"/>
    </row>
    <row r="43" spans="20:20" x14ac:dyDescent="0.25">
      <c r="T43" s="12"/>
    </row>
    <row r="44" spans="20:20" x14ac:dyDescent="0.25">
      <c r="T44" s="12"/>
    </row>
    <row r="45" spans="20:20" x14ac:dyDescent="0.25">
      <c r="T45" s="12"/>
    </row>
    <row r="46" spans="20:20" x14ac:dyDescent="0.25">
      <c r="T46" s="12"/>
    </row>
    <row r="47" spans="20:20" x14ac:dyDescent="0.25">
      <c r="T47" s="12"/>
    </row>
    <row r="48" spans="20:20" x14ac:dyDescent="0.25">
      <c r="T48" s="12"/>
    </row>
    <row r="49" spans="20:20" x14ac:dyDescent="0.25">
      <c r="T49" s="12"/>
    </row>
    <row r="50" spans="20:20" x14ac:dyDescent="0.25">
      <c r="T50" s="12"/>
    </row>
    <row r="51" spans="20:20" x14ac:dyDescent="0.25">
      <c r="T51" s="12"/>
    </row>
    <row r="52" spans="20:20" x14ac:dyDescent="0.25">
      <c r="T52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3"/>
  <sheetViews>
    <sheetView workbookViewId="0">
      <selection activeCell="L15" sqref="L15"/>
    </sheetView>
  </sheetViews>
  <sheetFormatPr defaultRowHeight="15" x14ac:dyDescent="0.25"/>
  <cols>
    <col min="1" max="1" width="3.140625" bestFit="1" customWidth="1"/>
    <col min="2" max="3" width="26.28515625" bestFit="1" customWidth="1"/>
    <col min="4" max="4" width="11.7109375" bestFit="1" customWidth="1"/>
    <col min="5" max="5" width="18" bestFit="1" customWidth="1"/>
    <col min="6" max="6" width="9.42578125" bestFit="1" customWidth="1"/>
    <col min="7" max="7" width="10.28515625" bestFit="1" customWidth="1"/>
    <col min="8" max="8" width="15.85546875" bestFit="1" customWidth="1"/>
    <col min="9" max="9" width="13.42578125" bestFit="1" customWidth="1"/>
    <col min="10" max="10" width="11.28515625" bestFit="1" customWidth="1"/>
    <col min="11" max="11" width="12" bestFit="1" customWidth="1"/>
    <col min="12" max="12" width="11.28515625" bestFit="1" customWidth="1"/>
    <col min="13" max="13" width="26.28515625" bestFit="1" customWidth="1"/>
  </cols>
  <sheetData>
    <row r="1" spans="1:14" x14ac:dyDescent="0.25">
      <c r="A1" s="3" t="s">
        <v>3</v>
      </c>
      <c r="B1" s="9"/>
      <c r="C1" s="9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M1" s="3" t="s">
        <v>11</v>
      </c>
      <c r="N1" s="3" t="s">
        <v>4</v>
      </c>
    </row>
    <row r="2" spans="1:14" x14ac:dyDescent="0.25">
      <c r="A2" s="3">
        <v>1</v>
      </c>
      <c r="B2" s="9" t="s">
        <v>13</v>
      </c>
      <c r="C2" s="28"/>
      <c r="D2" s="9">
        <v>22</v>
      </c>
      <c r="E2" s="9">
        <v>22</v>
      </c>
      <c r="F2" s="9">
        <v>21</v>
      </c>
      <c r="G2" s="9">
        <v>26</v>
      </c>
      <c r="H2" s="9">
        <v>18</v>
      </c>
      <c r="I2" s="9">
        <v>12</v>
      </c>
      <c r="J2" s="9">
        <v>13</v>
      </c>
      <c r="K2" s="9">
        <v>17</v>
      </c>
      <c r="M2" s="9" t="s">
        <v>13</v>
      </c>
      <c r="N2" s="3"/>
    </row>
    <row r="3" spans="1:14" x14ac:dyDescent="0.25">
      <c r="A3" s="3">
        <v>2</v>
      </c>
      <c r="B3" s="9" t="s">
        <v>14</v>
      </c>
      <c r="C3" s="9">
        <v>22</v>
      </c>
      <c r="D3" s="28"/>
      <c r="E3" s="9">
        <v>5</v>
      </c>
      <c r="F3" s="9">
        <v>3</v>
      </c>
      <c r="G3" s="9">
        <v>8</v>
      </c>
      <c r="H3" s="9">
        <v>7</v>
      </c>
      <c r="I3" s="9">
        <v>17</v>
      </c>
      <c r="J3" s="9">
        <v>18</v>
      </c>
      <c r="K3" s="9">
        <v>19</v>
      </c>
      <c r="M3" s="29" t="s">
        <v>14</v>
      </c>
      <c r="N3" s="9">
        <v>22</v>
      </c>
    </row>
    <row r="4" spans="1:14" x14ac:dyDescent="0.25">
      <c r="A4" s="3">
        <v>3</v>
      </c>
      <c r="B4" s="9" t="s">
        <v>15</v>
      </c>
      <c r="C4" s="9">
        <v>22</v>
      </c>
      <c r="D4" s="9">
        <v>5</v>
      </c>
      <c r="E4" s="28"/>
      <c r="F4" s="9">
        <v>3</v>
      </c>
      <c r="G4" s="9">
        <v>4</v>
      </c>
      <c r="H4" s="9">
        <v>6</v>
      </c>
      <c r="I4" s="9">
        <v>17</v>
      </c>
      <c r="J4" s="9">
        <v>15</v>
      </c>
      <c r="K4" s="9">
        <v>16</v>
      </c>
      <c r="M4" s="29" t="s">
        <v>15</v>
      </c>
      <c r="N4" s="9">
        <v>22</v>
      </c>
    </row>
    <row r="5" spans="1:14" x14ac:dyDescent="0.25">
      <c r="A5" s="3">
        <v>4</v>
      </c>
      <c r="B5" s="9" t="s">
        <v>16</v>
      </c>
      <c r="C5" s="9">
        <v>21</v>
      </c>
      <c r="D5" s="9">
        <v>3</v>
      </c>
      <c r="E5" s="9">
        <v>3</v>
      </c>
      <c r="F5" s="28"/>
      <c r="G5" s="9">
        <v>6</v>
      </c>
      <c r="H5" s="9">
        <v>5</v>
      </c>
      <c r="I5" s="9">
        <v>15</v>
      </c>
      <c r="J5" s="9">
        <v>13</v>
      </c>
      <c r="K5" s="9">
        <v>14</v>
      </c>
      <c r="M5" s="29" t="s">
        <v>16</v>
      </c>
      <c r="N5" s="9">
        <v>21</v>
      </c>
    </row>
    <row r="6" spans="1:14" x14ac:dyDescent="0.25">
      <c r="A6" s="3">
        <v>5</v>
      </c>
      <c r="B6" s="9" t="s">
        <v>17</v>
      </c>
      <c r="C6" s="9">
        <v>26</v>
      </c>
      <c r="D6" s="9">
        <v>8</v>
      </c>
      <c r="E6" s="9">
        <v>4</v>
      </c>
      <c r="F6" s="9">
        <v>6</v>
      </c>
      <c r="G6" s="28"/>
      <c r="H6" s="9">
        <v>8</v>
      </c>
      <c r="I6" s="9">
        <v>16</v>
      </c>
      <c r="J6" s="9">
        <v>13</v>
      </c>
      <c r="K6" s="9">
        <v>14</v>
      </c>
      <c r="M6" s="29" t="s">
        <v>17</v>
      </c>
      <c r="N6" s="9">
        <v>26</v>
      </c>
    </row>
    <row r="7" spans="1:14" x14ac:dyDescent="0.25">
      <c r="A7" s="3">
        <v>6</v>
      </c>
      <c r="B7" s="9" t="s">
        <v>18</v>
      </c>
      <c r="C7" s="9">
        <v>18</v>
      </c>
      <c r="D7" s="9">
        <v>7</v>
      </c>
      <c r="E7" s="9">
        <v>6</v>
      </c>
      <c r="F7" s="9">
        <v>5</v>
      </c>
      <c r="G7" s="9">
        <v>8</v>
      </c>
      <c r="H7" s="28"/>
      <c r="I7" s="9">
        <v>13</v>
      </c>
      <c r="J7" s="9">
        <v>10</v>
      </c>
      <c r="K7" s="9">
        <v>11</v>
      </c>
      <c r="M7" s="29" t="s">
        <v>18</v>
      </c>
      <c r="N7" s="9">
        <v>18</v>
      </c>
    </row>
    <row r="8" spans="1:14" x14ac:dyDescent="0.25">
      <c r="A8" s="3">
        <v>7</v>
      </c>
      <c r="B8" s="9" t="s">
        <v>19</v>
      </c>
      <c r="C8" s="9">
        <v>12</v>
      </c>
      <c r="D8" s="9">
        <v>17</v>
      </c>
      <c r="E8" s="9">
        <v>17</v>
      </c>
      <c r="F8" s="9">
        <v>15</v>
      </c>
      <c r="G8" s="9">
        <v>16</v>
      </c>
      <c r="H8" s="9">
        <v>13</v>
      </c>
      <c r="I8" s="28"/>
      <c r="J8" s="9">
        <v>2</v>
      </c>
      <c r="K8" s="9">
        <v>5</v>
      </c>
      <c r="M8" s="29" t="s">
        <v>19</v>
      </c>
      <c r="N8" s="9">
        <v>12</v>
      </c>
    </row>
    <row r="9" spans="1:14" x14ac:dyDescent="0.25">
      <c r="A9" s="3">
        <v>8</v>
      </c>
      <c r="B9" s="9" t="s">
        <v>20</v>
      </c>
      <c r="C9" s="9">
        <v>13</v>
      </c>
      <c r="D9" s="9">
        <v>18</v>
      </c>
      <c r="E9" s="9">
        <v>15</v>
      </c>
      <c r="F9" s="9">
        <v>13</v>
      </c>
      <c r="G9" s="9">
        <v>13</v>
      </c>
      <c r="H9" s="9">
        <v>10</v>
      </c>
      <c r="I9" s="9">
        <v>2</v>
      </c>
      <c r="J9" s="28"/>
      <c r="K9" s="9">
        <v>3</v>
      </c>
      <c r="M9" s="29" t="s">
        <v>20</v>
      </c>
      <c r="N9" s="9">
        <v>13</v>
      </c>
    </row>
    <row r="10" spans="1:14" x14ac:dyDescent="0.25">
      <c r="A10" s="3">
        <v>9</v>
      </c>
      <c r="B10" s="9" t="s">
        <v>22</v>
      </c>
      <c r="C10" s="9">
        <v>17</v>
      </c>
      <c r="D10" s="9">
        <v>19</v>
      </c>
      <c r="E10" s="9">
        <v>16</v>
      </c>
      <c r="F10" s="9">
        <v>14</v>
      </c>
      <c r="G10" s="9">
        <v>14</v>
      </c>
      <c r="H10" s="9">
        <v>11</v>
      </c>
      <c r="I10" s="9">
        <v>5</v>
      </c>
      <c r="J10" s="9">
        <v>3</v>
      </c>
      <c r="K10" s="28"/>
      <c r="M10" s="29" t="s">
        <v>22</v>
      </c>
      <c r="N10" s="9">
        <v>17</v>
      </c>
    </row>
    <row r="11" spans="1:14" x14ac:dyDescent="0.25">
      <c r="M11" s="9" t="s">
        <v>13</v>
      </c>
      <c r="N11" s="9">
        <v>17</v>
      </c>
    </row>
    <row r="12" spans="1:14" x14ac:dyDescent="0.25">
      <c r="B12" t="s">
        <v>26</v>
      </c>
      <c r="C12" t="s">
        <v>27</v>
      </c>
      <c r="D12" t="s">
        <v>28</v>
      </c>
      <c r="E12" t="s">
        <v>29</v>
      </c>
      <c r="F12" t="s">
        <v>30</v>
      </c>
      <c r="G12" t="s">
        <v>31</v>
      </c>
      <c r="H12" t="s">
        <v>32</v>
      </c>
      <c r="I12" t="s">
        <v>33</v>
      </c>
      <c r="J12" t="s">
        <v>34</v>
      </c>
      <c r="K12" t="s">
        <v>35</v>
      </c>
      <c r="L12" t="s">
        <v>4</v>
      </c>
      <c r="M12" s="8" t="s">
        <v>25</v>
      </c>
      <c r="N12" s="31">
        <f>SUM(N3:N11)</f>
        <v>168</v>
      </c>
    </row>
    <row r="13" spans="1:14" x14ac:dyDescent="0.25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>
        <v>9</v>
      </c>
      <c r="K13">
        <v>1</v>
      </c>
      <c r="L13" t="s">
        <v>36</v>
      </c>
    </row>
    <row r="14" spans="1:14" x14ac:dyDescent="0.25">
      <c r="B14">
        <v>1</v>
      </c>
      <c r="C14" s="30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9</v>
      </c>
      <c r="J14">
        <v>8</v>
      </c>
      <c r="K14">
        <v>1</v>
      </c>
      <c r="L14" t="s">
        <v>37</v>
      </c>
    </row>
    <row r="15" spans="1:14" x14ac:dyDescent="0.25">
      <c r="C15" s="30"/>
    </row>
    <row r="16" spans="1:14" x14ac:dyDescent="0.25">
      <c r="C16" s="30"/>
    </row>
    <row r="17" spans="3:3" x14ac:dyDescent="0.25">
      <c r="C17" s="30"/>
    </row>
    <row r="18" spans="3:3" x14ac:dyDescent="0.25">
      <c r="C18" s="30"/>
    </row>
    <row r="19" spans="3:3" x14ac:dyDescent="0.25">
      <c r="C19" s="30"/>
    </row>
    <row r="20" spans="3:3" x14ac:dyDescent="0.25">
      <c r="C20" s="30"/>
    </row>
    <row r="21" spans="3:3" x14ac:dyDescent="0.25">
      <c r="C21" s="30"/>
    </row>
    <row r="22" spans="3:3" x14ac:dyDescent="0.25">
      <c r="C22" s="30"/>
    </row>
    <row r="23" spans="3:3" x14ac:dyDescent="0.25">
      <c r="C2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 решения</vt:lpstr>
      <vt:lpstr>Подбор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Vershinin Aleksandr</cp:lastModifiedBy>
  <cp:lastPrinted>2015-02-15T07:26:10Z</cp:lastPrinted>
  <dcterms:created xsi:type="dcterms:W3CDTF">2012-05-10T04:44:58Z</dcterms:created>
  <dcterms:modified xsi:type="dcterms:W3CDTF">2015-05-18T18:52:23Z</dcterms:modified>
</cp:coreProperties>
</file>